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титульник" sheetId="1" state="hidden" r:id="rId1"/>
    <sheet name="командное чемпионат" sheetId="2" r:id="rId2"/>
    <sheet name="многоборье чемпионат" sheetId="3" r:id="rId3"/>
    <sheet name="командное первенство " sheetId="4" state="hidden" r:id="rId4"/>
    <sheet name="многоборье первенство" sheetId="5" state="hidden" r:id="rId5"/>
    <sheet name="результат финал чемпионат" sheetId="6" state="hidden" r:id="rId6"/>
    <sheet name="финал первенство мс" sheetId="7" state="hidden" r:id="rId7"/>
    <sheet name="финал первенство кмс" sheetId="8" state="hidden" r:id="rId8"/>
    <sheet name="финал первенство 1 разряд" sheetId="9" state="hidden" r:id="rId9"/>
  </sheets>
  <definedNames/>
  <calcPr fullCalcOnLoad="1"/>
</workbook>
</file>

<file path=xl/sharedStrings.xml><?xml version="1.0" encoding="utf-8"?>
<sst xmlns="http://schemas.openxmlformats.org/spreadsheetml/2006/main" count="1140" uniqueCount="278">
  <si>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</si>
  <si>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</si>
  <si>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</si>
  <si>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</si>
  <si>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</si>
  <si>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</si>
  <si>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</si>
  <si>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</si>
  <si>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</si>
  <si>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</si>
  <si>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</si>
  <si>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</si>
  <si>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</si>
  <si>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</si>
  <si>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</si>
  <si>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</si>
  <si>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</si>
  <si>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</si>
  <si>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</si>
  <si>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</si>
  <si>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</si>
  <si>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</si>
  <si>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</si>
  <si>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</si>
  <si>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</si>
  <si>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</si>
  <si>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</si>
  <si>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</si>
  <si>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</si>
  <si>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</si>
  <si>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</si>
  <si>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</si>
  <si>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</si>
  <si>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</si>
  <si>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</si>
  <si>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</si>
  <si>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</si>
  <si>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</si>
  <si>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</si>
  <si>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</si>
  <si>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</si>
  <si>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</si>
  <si>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</si>
  <si>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</si>
  <si>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</si>
  <si>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</si>
  <si>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</si>
  <si>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</si>
  <si>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</si>
  <si>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</si>
  <si>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</si>
  <si>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</si>
  <si>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</si>
  <si>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</si>
  <si>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</si>
  <si>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</si>
  <si>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командное первенство</t>
  </si>
  <si>
    <t>Космаков Владимир</t>
  </si>
  <si>
    <t>Рыженков Иван</t>
  </si>
  <si>
    <t>Пичугин Александр</t>
  </si>
  <si>
    <t>Павлов Павел</t>
  </si>
  <si>
    <t>Ворошев Алексей</t>
  </si>
  <si>
    <t>Харьков Дмитрий</t>
  </si>
  <si>
    <t>Алавердян Александр</t>
  </si>
  <si>
    <t>Буланов Александр</t>
  </si>
  <si>
    <t>Суконнов Артем</t>
  </si>
  <si>
    <t>Васильев Дмитрий</t>
  </si>
  <si>
    <t>Перевощиков Роман</t>
  </si>
  <si>
    <t>Катынь Вильям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</si>
  <si>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</si>
  <si>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</si>
  <si>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</si>
  <si>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</si>
  <si>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</si>
  <si>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</si>
  <si>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</si>
  <si>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</si>
  <si>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Кондратьев Александр</t>
  </si>
  <si>
    <t>Жуков Артем</t>
  </si>
  <si>
    <t>Ванифатов Виталий</t>
  </si>
  <si>
    <t>Заббаров Артур</t>
  </si>
  <si>
    <t>Сабитов Альфред</t>
  </si>
  <si>
    <t>Сарбаев Александр</t>
  </si>
  <si>
    <t>Гатиятов Шамиль</t>
  </si>
  <si>
    <t>Симаков Михаил</t>
  </si>
  <si>
    <t>Чупин Родион</t>
  </si>
  <si>
    <t>Широких Алексей</t>
  </si>
  <si>
    <t>Клевцов Александр</t>
  </si>
  <si>
    <t>Шестера Михаил</t>
  </si>
  <si>
    <t>Савин Дмитрий</t>
  </si>
  <si>
    <t>Баранов Алексей</t>
  </si>
  <si>
    <t>Гузев Александр</t>
  </si>
  <si>
    <t>Мурашев Андрей</t>
  </si>
  <si>
    <t>Воронин Максим</t>
  </si>
  <si>
    <t>Карибов Тимур</t>
  </si>
  <si>
    <t>Степанов Олег</t>
  </si>
  <si>
    <t>Абрамов Александр</t>
  </si>
  <si>
    <t>Ермошкин Андрей</t>
  </si>
  <si>
    <t>Васильев Евгений</t>
  </si>
  <si>
    <t>Осипов дмитрий</t>
  </si>
  <si>
    <t>Поляшов Владислав</t>
  </si>
  <si>
    <t>ПЕРВЕНСТВО ПРИВОЛЖСКОГО ФЕДЕРАЛЬНОГО ОКРУГА</t>
  </si>
  <si>
    <t xml:space="preserve">Стариков Валентин </t>
  </si>
  <si>
    <t xml:space="preserve">Тихонов Иван </t>
  </si>
  <si>
    <t xml:space="preserve">ЧЕМПИОНАТ ПФО </t>
  </si>
  <si>
    <t>разряд</t>
  </si>
  <si>
    <t>конь-махи</t>
  </si>
  <si>
    <t>ФИ участника</t>
  </si>
  <si>
    <t>сарат.обл</t>
  </si>
  <si>
    <t>ульян.обл</t>
  </si>
  <si>
    <t>Татарстан</t>
  </si>
  <si>
    <t>Удмуртия</t>
  </si>
  <si>
    <t>Чувашия</t>
  </si>
  <si>
    <t>Самар.обл</t>
  </si>
  <si>
    <t>мордовия</t>
  </si>
  <si>
    <t>Сарат.обл</t>
  </si>
  <si>
    <t xml:space="preserve">ПЕРВЕНСТВО ПФО </t>
  </si>
  <si>
    <t>Пенз.обл</t>
  </si>
  <si>
    <t>Дзержин</t>
  </si>
  <si>
    <t>пер-на</t>
  </si>
  <si>
    <t>сумма</t>
  </si>
  <si>
    <t>в\упр</t>
  </si>
  <si>
    <t>татарстан</t>
  </si>
  <si>
    <t>удмуртия</t>
  </si>
  <si>
    <t>чувашия</t>
  </si>
  <si>
    <t>год рожд</t>
  </si>
  <si>
    <t>регион</t>
  </si>
  <si>
    <t>тренер</t>
  </si>
  <si>
    <t>главный судья</t>
  </si>
  <si>
    <t>место</t>
  </si>
  <si>
    <t>г.Пенза дворец спорта "БУРТАСЫ"</t>
  </si>
  <si>
    <t>Миронов Ю.Н.</t>
  </si>
  <si>
    <t>Трохова И.Н. Степанов Г.Ф.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</si>
  <si>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</si>
  <si>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</si>
  <si>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</si>
  <si>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</si>
  <si>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</si>
  <si>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</si>
  <si>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</si>
  <si>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</si>
  <si>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</si>
  <si>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</si>
  <si>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</si>
  <si>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</si>
  <si>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</si>
  <si>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</si>
  <si>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</si>
  <si>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</si>
  <si>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</si>
  <si>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ПЕРВЕНСТВО ПРИВОЛЖСКОГО ФЕДЕРАЛЬНОГО ОКРУГА </t>
  </si>
  <si>
    <t>Бикошвили Давид</t>
  </si>
  <si>
    <t>Каверзин Игорь</t>
  </si>
  <si>
    <t>Егоров Денис</t>
  </si>
  <si>
    <t>Рахимуллин Артем</t>
  </si>
  <si>
    <t>Сурков В.Б</t>
  </si>
  <si>
    <t>Неустроев В.В.</t>
  </si>
  <si>
    <t>Агалина Т.А. Бенецкий Р.К.</t>
  </si>
  <si>
    <t>Курмангалин Р.Б. Канаев В.Н.</t>
  </si>
  <si>
    <t>Шарафутдинов Ф.Г.</t>
  </si>
  <si>
    <t>Бармин Г.Л.</t>
  </si>
  <si>
    <t>Рудяну И.А.  Степанов Г.Ф.</t>
  </si>
  <si>
    <t>Ипатов П.Н. Евграфова В.И.</t>
  </si>
  <si>
    <t>Ипатов П.Н. Евграфова В.И. Яковлев В.Е.</t>
  </si>
  <si>
    <t>Фоменко А.К. Кондратьев А.В.</t>
  </si>
  <si>
    <t>Кригин А.А. Яковлев В.Е.</t>
  </si>
  <si>
    <t>Денисов П.В. Шестакова И.И.</t>
  </si>
  <si>
    <t>Кириллов С.В. Кириллов В.С. Полякова Н.С.</t>
  </si>
  <si>
    <t>Кириллов С.В. Кириллов В.С. Шестеркин С.Г.</t>
  </si>
  <si>
    <t>РЕГИОН</t>
  </si>
  <si>
    <t>Густенев Андрей</t>
  </si>
  <si>
    <t>Мордовия</t>
  </si>
  <si>
    <t xml:space="preserve">татарстан </t>
  </si>
  <si>
    <t>Пенза</t>
  </si>
  <si>
    <t>Ульян.обл</t>
  </si>
  <si>
    <t>пенза</t>
  </si>
  <si>
    <t>Лебеденок Павел</t>
  </si>
  <si>
    <t>финальные соревнования</t>
  </si>
  <si>
    <t>сумма    1 дня</t>
  </si>
  <si>
    <t>сумма  2 дня</t>
  </si>
  <si>
    <t>многоборье</t>
  </si>
  <si>
    <t>Осипов Дмитрий</t>
  </si>
  <si>
    <t>спортивная гимнастика 11-12 февраля 2010г.</t>
  </si>
  <si>
    <t>спортивная гимнастика   11-12 февраля 2010г.   г. Пенза  дворец спорта "БУРТАСЫ"</t>
  </si>
  <si>
    <t>Ярыгин О.А. Шестакова И.И. Меркушин М.Г.</t>
  </si>
  <si>
    <t>итог.  сумма</t>
  </si>
  <si>
    <t>в\у</t>
  </si>
  <si>
    <t>к</t>
  </si>
  <si>
    <t>кол</t>
  </si>
  <si>
    <t>пр</t>
  </si>
  <si>
    <t>бр</t>
  </si>
  <si>
    <t>пер</t>
  </si>
  <si>
    <t>Клевцов Алексндр</t>
  </si>
  <si>
    <t>самара</t>
  </si>
  <si>
    <t>саратов</t>
  </si>
  <si>
    <t>Мурашов Андрей</t>
  </si>
  <si>
    <t>13 февраля 2010г.</t>
  </si>
  <si>
    <t>ПРОТОКОЛ  финальных соревнований</t>
  </si>
  <si>
    <t>год рожд.</t>
  </si>
  <si>
    <t>Ф.И. участника</t>
  </si>
  <si>
    <t xml:space="preserve">оценка </t>
  </si>
  <si>
    <t>программа МС</t>
  </si>
  <si>
    <t>программа КМС</t>
  </si>
  <si>
    <t>программа 1 разряда</t>
  </si>
  <si>
    <t>Козлов Владислав</t>
  </si>
  <si>
    <t>Иванов Саша</t>
  </si>
  <si>
    <t>Петров  Иван</t>
  </si>
  <si>
    <t>Самара</t>
  </si>
  <si>
    <t>Евсеев Игорь</t>
  </si>
  <si>
    <t>Чехов Слава</t>
  </si>
  <si>
    <t>Петров Сергей</t>
  </si>
  <si>
    <t>Алексеев Иван</t>
  </si>
  <si>
    <t>Москва</t>
  </si>
  <si>
    <t xml:space="preserve">                                                  соревнования №1  квалификация</t>
  </si>
  <si>
    <t>ЧЕЛЯБИНСКИЙ  ГПУ</t>
  </si>
  <si>
    <t>МГАФК</t>
  </si>
  <si>
    <t>Зинаков Виталий</t>
  </si>
  <si>
    <t>Шведкий В.Н.</t>
  </si>
  <si>
    <t>Симакин  Денис</t>
  </si>
  <si>
    <t>спортивная гимнастика  13 апреля  2010г.</t>
  </si>
  <si>
    <t>г. Пенза</t>
  </si>
  <si>
    <t xml:space="preserve">                                                           ВСЕРОССИЙСКИЕ СОРЕВНОВАНИЯ СРЕДИ СТУДЕНТОВ</t>
  </si>
  <si>
    <t xml:space="preserve">                                                      ВСЕРОССИЙСКИЕ СОРЕВНОВАНИЯ  СРЕДИ СТУДЕНТОВ</t>
  </si>
  <si>
    <t>Карнаухова Л.В. Пенза</t>
  </si>
  <si>
    <t>Главный судья, 1 категория</t>
  </si>
  <si>
    <t>Главный секретарь,1 категория</t>
  </si>
  <si>
    <t>Воронин М.М.</t>
  </si>
  <si>
    <t>ЧГПУ</t>
  </si>
  <si>
    <t>Андриолли Герман</t>
  </si>
  <si>
    <t>Григоркин Владимир</t>
  </si>
  <si>
    <t>Панченко Г.В.</t>
  </si>
  <si>
    <t>Соколов В.А.</t>
  </si>
  <si>
    <t>Жернаков Иван</t>
  </si>
  <si>
    <t>ТГУ</t>
  </si>
  <si>
    <t>Абрамов Л.Ю.</t>
  </si>
  <si>
    <t>Скирюха В.В.</t>
  </si>
  <si>
    <t>Гусев Кирилл</t>
  </si>
  <si>
    <t>Тураев Дмитрий</t>
  </si>
  <si>
    <t>Ляпин Р.А.</t>
  </si>
  <si>
    <t>Московская  ГАФК</t>
  </si>
  <si>
    <t>Томский ГУ</t>
  </si>
  <si>
    <t>Аблязин Денис</t>
  </si>
  <si>
    <t>Смирнов Андрей</t>
  </si>
  <si>
    <t>Голоцуцков Антон</t>
  </si>
  <si>
    <t>Плужников Константин</t>
  </si>
  <si>
    <t>Костромской  ГУ</t>
  </si>
  <si>
    <t>ПГПУ</t>
  </si>
  <si>
    <t>Главный  судья, 1 кат.</t>
  </si>
  <si>
    <t>Главный секретарь,1 кат.</t>
  </si>
  <si>
    <t>13 апреля 2012 г.</t>
  </si>
  <si>
    <t xml:space="preserve">                                         спортивная гимнастика   13 апреля   2012г.   г. Пенза  дворец спорта "БУРТАСЫ"</t>
  </si>
  <si>
    <t>Ляпин Р.А.., Пенза</t>
  </si>
  <si>
    <t>Харьков  Дмитрий</t>
  </si>
  <si>
    <t>Миронов  Ю.Н.</t>
  </si>
  <si>
    <t>Хмелькрв А.Н.</t>
  </si>
  <si>
    <t>Павлов  Павел</t>
  </si>
  <si>
    <t>Андриолли  Герман</t>
  </si>
  <si>
    <t>Еремин  Семен</t>
  </si>
  <si>
    <t>Аладышев  Игорь</t>
  </si>
  <si>
    <t>Сухов  Никита</t>
  </si>
  <si>
    <t>Шелехов  Андрей</t>
  </si>
  <si>
    <t>ВлГУ</t>
  </si>
  <si>
    <t>Бысов  В.Ю.</t>
  </si>
  <si>
    <t>Бысова Н.А.</t>
  </si>
  <si>
    <t>Левицкий  Артем</t>
  </si>
  <si>
    <t>Тикунов А.А.</t>
  </si>
  <si>
    <t>Молодых  Виталий</t>
  </si>
  <si>
    <t>Калабушкин И.Н.</t>
  </si>
  <si>
    <t>Суходолький В.</t>
  </si>
  <si>
    <t>Морозов  Роман</t>
  </si>
  <si>
    <t>Федосеев  С.В.</t>
  </si>
  <si>
    <t>Молодых  Дмитрий</t>
  </si>
  <si>
    <t>Зинаков  Виталий</t>
  </si>
  <si>
    <t>Владимирский ГУ</t>
  </si>
  <si>
    <t>Пензенский   ГПУ</t>
  </si>
  <si>
    <t>Хмельков  А.Н.</t>
  </si>
  <si>
    <t>Грикоркин  Владимир</t>
  </si>
  <si>
    <t>Хусаимов  М.Р.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</si>
</sst>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180" fontId="6" fillId="34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80" fontId="7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33" borderId="0" xfId="0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180" fontId="2" fillId="0" borderId="24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5" borderId="26" xfId="0" applyFont="1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180" fontId="7" fillId="36" borderId="27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0" fontId="5" fillId="37" borderId="28" xfId="0" applyFont="1" applyFill="1" applyBorder="1" applyAlignment="1">
      <alignment horizontal="center" vertical="center"/>
    </xf>
    <xf numFmtId="180" fontId="2" fillId="37" borderId="24" xfId="0" applyNumberFormat="1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35" borderId="16" xfId="0" applyFont="1" applyFill="1" applyBorder="1" applyAlignment="1">
      <alignment/>
    </xf>
    <xf numFmtId="180" fontId="7" fillId="36" borderId="17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37" borderId="24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180" fontId="6" fillId="34" borderId="17" xfId="0" applyNumberFormat="1" applyFont="1" applyFill="1" applyBorder="1" applyAlignment="1">
      <alignment horizontal="right" vertical="center"/>
    </xf>
    <xf numFmtId="180" fontId="1" fillId="36" borderId="17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/>
    </xf>
    <xf numFmtId="180" fontId="0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8" xfId="0" applyFont="1" applyBorder="1" applyAlignment="1">
      <alignment horizontal="right"/>
    </xf>
    <xf numFmtId="180" fontId="1" fillId="36" borderId="1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7" fillId="0" borderId="10" xfId="0" applyNumberFormat="1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1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180" fontId="1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24" xfId="0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180" fontId="1" fillId="36" borderId="0" xfId="0" applyNumberFormat="1" applyFont="1" applyFill="1" applyBorder="1" applyAlignment="1">
      <alignment horizontal="right" vertical="center"/>
    </xf>
    <xf numFmtId="180" fontId="6" fillId="34" borderId="0" xfId="0" applyNumberFormat="1" applyFont="1" applyFill="1" applyBorder="1" applyAlignment="1">
      <alignment horizontal="right" vertical="center"/>
    </xf>
    <xf numFmtId="0" fontId="0" fillId="0" borderId="35" xfId="0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0" fontId="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180" fontId="7" fillId="0" borderId="19" xfId="0" applyNumberFormat="1" applyFont="1" applyBorder="1" applyAlignment="1">
      <alignment horizontal="center" vertical="center"/>
    </xf>
    <xf numFmtId="180" fontId="7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9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80" fontId="7" fillId="0" borderId="35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5" fillId="0" borderId="3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6" fillId="0" borderId="15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246" t="s">
        <v>69</v>
      </c>
      <c r="B1" s="247"/>
      <c r="C1" s="247"/>
      <c r="D1" s="247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244" t="s">
        <v>8</v>
      </c>
      <c r="B3" s="245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7" t="s">
        <v>55</v>
      </c>
      <c r="C5" s="248" t="s">
        <v>70</v>
      </c>
      <c r="D5" s="245"/>
      <c r="E5" s="245"/>
      <c r="F5" s="1"/>
    </row>
    <row r="6" spans="1:6" ht="15.75">
      <c r="A6" s="1"/>
      <c r="B6" s="9" t="s">
        <v>71</v>
      </c>
      <c r="C6" s="9" t="s">
        <v>71</v>
      </c>
      <c r="D6" s="9" t="s">
        <v>72</v>
      </c>
      <c r="E6" s="10">
        <v>1</v>
      </c>
      <c r="F6" s="1"/>
    </row>
    <row r="7" spans="1:6" ht="15">
      <c r="A7" s="182" t="s">
        <v>10</v>
      </c>
      <c r="B7" s="107">
        <v>0</v>
      </c>
      <c r="C7" s="107">
        <v>0</v>
      </c>
      <c r="D7" s="107">
        <v>0</v>
      </c>
      <c r="E7" s="107">
        <v>1</v>
      </c>
      <c r="F7" s="1"/>
    </row>
    <row r="8" spans="1:6" ht="15">
      <c r="A8" s="182" t="s">
        <v>1</v>
      </c>
      <c r="B8" s="107">
        <v>5</v>
      </c>
      <c r="C8" s="107">
        <v>0</v>
      </c>
      <c r="D8" s="107">
        <v>0</v>
      </c>
      <c r="E8" s="107">
        <v>3</v>
      </c>
      <c r="F8" s="1"/>
    </row>
    <row r="9" spans="1:6" ht="15">
      <c r="A9" s="182" t="s">
        <v>7</v>
      </c>
      <c r="B9" s="107">
        <v>1</v>
      </c>
      <c r="C9" s="107">
        <v>0</v>
      </c>
      <c r="D9" s="107">
        <v>0</v>
      </c>
      <c r="E9" s="107">
        <v>0</v>
      </c>
      <c r="F9" s="1"/>
    </row>
    <row r="10" spans="1:6" ht="15">
      <c r="A10" s="182" t="s">
        <v>2</v>
      </c>
      <c r="B10" s="107">
        <v>4</v>
      </c>
      <c r="C10" s="107">
        <v>0</v>
      </c>
      <c r="D10" s="107">
        <v>2</v>
      </c>
      <c r="E10" s="107">
        <v>2</v>
      </c>
      <c r="F10" s="1"/>
    </row>
    <row r="11" spans="1:6" ht="15">
      <c r="A11" s="182" t="s">
        <v>4</v>
      </c>
      <c r="B11" s="107">
        <v>3</v>
      </c>
      <c r="C11" s="107">
        <v>2</v>
      </c>
      <c r="D11" s="107">
        <v>1</v>
      </c>
      <c r="E11" s="107">
        <v>3</v>
      </c>
      <c r="F11" s="1"/>
    </row>
    <row r="12" spans="1:6" ht="15">
      <c r="A12" s="182" t="s">
        <v>5</v>
      </c>
      <c r="B12" s="107">
        <v>1</v>
      </c>
      <c r="C12" s="107">
        <v>0</v>
      </c>
      <c r="D12" s="107">
        <v>2</v>
      </c>
      <c r="E12" s="107">
        <v>2</v>
      </c>
      <c r="F12" s="1"/>
    </row>
    <row r="13" spans="1:6" ht="15">
      <c r="A13" s="182" t="s">
        <v>0</v>
      </c>
      <c r="B13" s="107">
        <v>5</v>
      </c>
      <c r="C13" s="107">
        <v>1</v>
      </c>
      <c r="D13" s="107">
        <v>1</v>
      </c>
      <c r="E13" s="107">
        <v>4</v>
      </c>
      <c r="F13" s="1"/>
    </row>
    <row r="14" spans="1:6" ht="15">
      <c r="A14" s="182" t="s">
        <v>6</v>
      </c>
      <c r="B14" s="107">
        <v>5</v>
      </c>
      <c r="C14" s="107">
        <v>0</v>
      </c>
      <c r="D14" s="107">
        <v>0</v>
      </c>
      <c r="E14" s="107">
        <v>0</v>
      </c>
      <c r="F14" s="1"/>
    </row>
    <row r="15" spans="1:6" ht="15">
      <c r="A15" s="182" t="s">
        <v>3</v>
      </c>
      <c r="B15" s="107">
        <v>1</v>
      </c>
      <c r="C15" s="107">
        <v>2</v>
      </c>
      <c r="D15" s="107">
        <v>2</v>
      </c>
      <c r="E15" s="107">
        <v>2</v>
      </c>
      <c r="F15" s="1"/>
    </row>
    <row r="16" spans="1:6" ht="15">
      <c r="A16" s="182"/>
      <c r="B16" s="107"/>
      <c r="C16" s="107"/>
      <c r="D16" s="16"/>
      <c r="E16" s="107"/>
      <c r="F16" s="1"/>
    </row>
    <row r="17" spans="1:5" ht="15">
      <c r="A17" s="182" t="s">
        <v>11</v>
      </c>
      <c r="B17" s="107">
        <f>SUM(B7:B15)</f>
        <v>25</v>
      </c>
      <c r="C17" s="107">
        <f>SUM(C7:C15)</f>
        <v>5</v>
      </c>
      <c r="D17" s="107">
        <f>SUM(D7:D15)</f>
        <v>8</v>
      </c>
      <c r="E17" s="107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5" t="s">
        <v>20</v>
      </c>
    </row>
    <row r="29" spans="1:4" ht="15">
      <c r="A29" s="1"/>
      <c r="B29" s="1" t="s">
        <v>27</v>
      </c>
      <c r="C29" s="1" t="s">
        <v>9</v>
      </c>
      <c r="D29" s="5">
        <v>1</v>
      </c>
    </row>
    <row r="30" spans="1:4" ht="15">
      <c r="A30" s="1"/>
      <c r="B30" s="1" t="s">
        <v>28</v>
      </c>
      <c r="C30" s="1" t="s">
        <v>29</v>
      </c>
      <c r="D30" s="5" t="s">
        <v>20</v>
      </c>
    </row>
    <row r="31" spans="1:4" ht="15">
      <c r="A31" s="1"/>
      <c r="B31" s="1"/>
      <c r="C31" s="1"/>
      <c r="D31" s="5"/>
    </row>
    <row r="32" spans="1:4" ht="15">
      <c r="A32" s="1" t="s">
        <v>30</v>
      </c>
      <c r="B32" s="1" t="s">
        <v>31</v>
      </c>
      <c r="C32" s="1" t="s">
        <v>17</v>
      </c>
      <c r="D32" s="5" t="s">
        <v>14</v>
      </c>
    </row>
    <row r="33" spans="1:4" ht="15">
      <c r="A33" s="1"/>
      <c r="B33" s="1" t="s">
        <v>32</v>
      </c>
      <c r="C33" s="1" t="s">
        <v>29</v>
      </c>
      <c r="D33" s="5">
        <v>1</v>
      </c>
    </row>
    <row r="34" spans="1:4" ht="15">
      <c r="A34" s="1"/>
      <c r="B34" s="1" t="s">
        <v>33</v>
      </c>
      <c r="C34" s="1" t="s">
        <v>9</v>
      </c>
      <c r="D34" s="5">
        <v>1</v>
      </c>
    </row>
    <row r="35" spans="1:4" ht="15">
      <c r="A35" s="1"/>
      <c r="B35" s="1"/>
      <c r="C35" s="1"/>
      <c r="D35" s="5"/>
    </row>
    <row r="36" spans="1:4" ht="15">
      <c r="A36" s="1" t="s">
        <v>34</v>
      </c>
      <c r="B36" s="1" t="s">
        <v>35</v>
      </c>
      <c r="C36" s="1" t="s">
        <v>36</v>
      </c>
      <c r="D36" s="5" t="s">
        <v>20</v>
      </c>
    </row>
    <row r="37" spans="1:4" ht="15">
      <c r="A37" s="1"/>
      <c r="B37" s="1" t="s">
        <v>37</v>
      </c>
      <c r="C37" s="1" t="s">
        <v>38</v>
      </c>
      <c r="D37" s="5" t="s">
        <v>20</v>
      </c>
    </row>
    <row r="38" spans="1:4" ht="15">
      <c r="A38" s="1"/>
      <c r="B38" s="1" t="s">
        <v>39</v>
      </c>
      <c r="C38" s="1" t="s">
        <v>9</v>
      </c>
      <c r="D38" s="5">
        <v>1</v>
      </c>
    </row>
    <row r="39" spans="1:4" ht="15">
      <c r="A39" s="1"/>
      <c r="B39" s="1"/>
      <c r="C39" s="1"/>
      <c r="D39" s="5"/>
    </row>
    <row r="40" spans="1:4" ht="15">
      <c r="A40" s="1" t="s">
        <v>40</v>
      </c>
      <c r="B40" s="1" t="s">
        <v>41</v>
      </c>
      <c r="C40" s="1" t="s">
        <v>42</v>
      </c>
      <c r="D40" s="5" t="s">
        <v>20</v>
      </c>
    </row>
    <row r="41" spans="1:4" ht="15">
      <c r="A41" s="1"/>
      <c r="B41" s="1" t="s">
        <v>43</v>
      </c>
      <c r="C41" s="1" t="s">
        <v>36</v>
      </c>
      <c r="D41" s="5" t="s">
        <v>20</v>
      </c>
    </row>
    <row r="42" spans="1:4" ht="15">
      <c r="A42" s="1"/>
      <c r="B42" s="1" t="s">
        <v>44</v>
      </c>
      <c r="C42" s="1" t="s">
        <v>9</v>
      </c>
      <c r="D42" s="5">
        <v>1</v>
      </c>
    </row>
    <row r="43" spans="1:4" ht="15">
      <c r="A43" s="1"/>
      <c r="B43" s="1"/>
      <c r="C43" s="1"/>
      <c r="D43" s="5"/>
    </row>
    <row r="44" spans="1:4" ht="15">
      <c r="A44" s="1" t="s">
        <v>45</v>
      </c>
      <c r="B44" s="1" t="s">
        <v>46</v>
      </c>
      <c r="C44" s="1" t="s">
        <v>47</v>
      </c>
      <c r="D44" s="5" t="s">
        <v>14</v>
      </c>
    </row>
    <row r="45" spans="1:4" ht="15">
      <c r="A45" s="1"/>
      <c r="B45" s="1" t="s">
        <v>48</v>
      </c>
      <c r="C45" s="1" t="s">
        <v>9</v>
      </c>
      <c r="D45" s="5">
        <v>1</v>
      </c>
    </row>
    <row r="46" spans="1:4" ht="15">
      <c r="A46" s="1"/>
      <c r="B46" s="1" t="s">
        <v>204</v>
      </c>
      <c r="C46" s="1" t="s">
        <v>54</v>
      </c>
      <c r="D46" s="5" t="s">
        <v>20</v>
      </c>
    </row>
    <row r="47" spans="1:4" ht="15">
      <c r="A47" s="1"/>
      <c r="B47" s="1"/>
      <c r="C47" s="1"/>
      <c r="D47" s="5"/>
    </row>
    <row r="48" spans="1:4" ht="15">
      <c r="A48" s="1" t="s">
        <v>49</v>
      </c>
      <c r="B48" s="1" t="s">
        <v>50</v>
      </c>
      <c r="C48" s="1" t="s">
        <v>29</v>
      </c>
      <c r="D48" s="5" t="s">
        <v>20</v>
      </c>
    </row>
    <row r="49" spans="1:4" ht="15">
      <c r="A49" s="1"/>
      <c r="B49" s="1" t="s">
        <v>51</v>
      </c>
      <c r="C49" s="1" t="s">
        <v>52</v>
      </c>
      <c r="D49" s="5" t="s">
        <v>20</v>
      </c>
    </row>
    <row r="50" spans="1:4" ht="15">
      <c r="A50" s="1"/>
      <c r="B50" s="1" t="s">
        <v>53</v>
      </c>
      <c r="C50" s="1" t="s">
        <v>54</v>
      </c>
      <c r="D50" s="5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25.421875" style="0" customWidth="1"/>
    <col min="2" max="8" width="10.7109375" style="0" customWidth="1"/>
  </cols>
  <sheetData>
    <row r="1" s="190" customFormat="1" ht="15.75">
      <c r="A1" s="189" t="s">
        <v>222</v>
      </c>
    </row>
    <row r="2" spans="1:8" ht="15.75">
      <c r="A2" s="1" t="s">
        <v>219</v>
      </c>
      <c r="B2" s="1" t="s">
        <v>249</v>
      </c>
      <c r="E2" s="8" t="s">
        <v>56</v>
      </c>
      <c r="H2" s="1" t="s">
        <v>130</v>
      </c>
    </row>
    <row r="3" spans="1:9" ht="13.5" thickBot="1">
      <c r="A3" s="196"/>
      <c r="B3" s="197" t="s">
        <v>121</v>
      </c>
      <c r="C3" s="197" t="s">
        <v>30</v>
      </c>
      <c r="D3" s="197" t="s">
        <v>34</v>
      </c>
      <c r="E3" s="197" t="s">
        <v>40</v>
      </c>
      <c r="F3" s="197" t="s">
        <v>45</v>
      </c>
      <c r="G3" s="197" t="s">
        <v>119</v>
      </c>
      <c r="H3" s="197" t="s">
        <v>120</v>
      </c>
      <c r="I3" s="198"/>
    </row>
    <row r="4" spans="1:9" ht="15.75">
      <c r="A4" s="30" t="s">
        <v>237</v>
      </c>
      <c r="B4" s="195">
        <v>12.7</v>
      </c>
      <c r="C4" s="195">
        <v>0</v>
      </c>
      <c r="D4" s="195">
        <v>0</v>
      </c>
      <c r="E4" s="195">
        <v>14.7</v>
      </c>
      <c r="F4" s="195">
        <v>13.6</v>
      </c>
      <c r="G4" s="195">
        <v>14</v>
      </c>
      <c r="H4" s="187"/>
      <c r="I4" s="31"/>
    </row>
    <row r="5" spans="1:9" ht="15.75">
      <c r="A5" s="32" t="s">
        <v>62</v>
      </c>
      <c r="B5" s="195">
        <v>0</v>
      </c>
      <c r="C5" s="195">
        <v>12.8</v>
      </c>
      <c r="D5" s="195">
        <v>13.2</v>
      </c>
      <c r="E5" s="195">
        <v>0</v>
      </c>
      <c r="F5" s="195">
        <v>0</v>
      </c>
      <c r="G5" s="195">
        <v>14.1</v>
      </c>
      <c r="H5" s="188"/>
      <c r="I5" s="33"/>
    </row>
    <row r="6" spans="1:9" ht="15.75">
      <c r="A6" s="32" t="s">
        <v>241</v>
      </c>
      <c r="B6" s="195">
        <v>16</v>
      </c>
      <c r="C6" s="195">
        <v>12.1</v>
      </c>
      <c r="D6" s="195">
        <v>15.8</v>
      </c>
      <c r="E6" s="195">
        <v>16.55</v>
      </c>
      <c r="F6" s="195">
        <v>14.2</v>
      </c>
      <c r="G6" s="195">
        <v>0</v>
      </c>
      <c r="H6" s="188"/>
      <c r="I6" s="33"/>
    </row>
    <row r="7" spans="1:9" ht="15.75">
      <c r="A7" s="32" t="s">
        <v>60</v>
      </c>
      <c r="B7" s="195">
        <v>13.8</v>
      </c>
      <c r="C7" s="195">
        <v>12.7</v>
      </c>
      <c r="D7" s="195">
        <v>14</v>
      </c>
      <c r="E7" s="195">
        <v>15.7</v>
      </c>
      <c r="F7" s="195">
        <v>14.6</v>
      </c>
      <c r="G7" s="195">
        <v>13.7</v>
      </c>
      <c r="H7" s="188"/>
      <c r="I7" s="33"/>
    </row>
    <row r="8" spans="1:9" ht="16.5" thickBot="1">
      <c r="A8" s="34" t="s">
        <v>274</v>
      </c>
      <c r="B8" s="193">
        <f aca="true" t="shared" si="0" ref="B8:G8">B4+B5+B6+B7</f>
        <v>42.5</v>
      </c>
      <c r="C8" s="193">
        <f t="shared" si="0"/>
        <v>37.599999999999994</v>
      </c>
      <c r="D8" s="193">
        <f t="shared" si="0"/>
        <v>43</v>
      </c>
      <c r="E8" s="193">
        <f t="shared" si="0"/>
        <v>46.95</v>
      </c>
      <c r="F8" s="193">
        <f t="shared" si="0"/>
        <v>42.4</v>
      </c>
      <c r="G8" s="193">
        <f t="shared" si="0"/>
        <v>41.8</v>
      </c>
      <c r="H8" s="192">
        <f>B8+C8+D8+E8+F8+G8</f>
        <v>254.25</v>
      </c>
      <c r="I8" s="199">
        <v>1</v>
      </c>
    </row>
    <row r="9" spans="1:9" ht="15.75">
      <c r="A9" s="30" t="s">
        <v>271</v>
      </c>
      <c r="B9" s="195">
        <v>14</v>
      </c>
      <c r="C9" s="195">
        <v>0</v>
      </c>
      <c r="D9" s="195">
        <v>13.4</v>
      </c>
      <c r="E9" s="195">
        <v>14.1</v>
      </c>
      <c r="F9" s="195">
        <v>13.7</v>
      </c>
      <c r="G9" s="195">
        <v>12.3</v>
      </c>
      <c r="H9" s="187"/>
      <c r="I9" s="292"/>
    </row>
    <row r="10" spans="1:9" ht="15.75">
      <c r="A10" s="32" t="s">
        <v>236</v>
      </c>
      <c r="B10" s="195">
        <v>14.2</v>
      </c>
      <c r="C10" s="195">
        <v>12.6</v>
      </c>
      <c r="D10" s="195">
        <v>13.55</v>
      </c>
      <c r="E10" s="195">
        <v>14.5</v>
      </c>
      <c r="F10" s="195">
        <v>13.9</v>
      </c>
      <c r="G10" s="195">
        <v>13.2</v>
      </c>
      <c r="H10" s="188"/>
      <c r="I10" s="292"/>
    </row>
    <row r="11" spans="1:9" ht="15.75">
      <c r="A11" s="210" t="s">
        <v>243</v>
      </c>
      <c r="B11" s="195">
        <v>15.567</v>
      </c>
      <c r="C11" s="195">
        <v>13.9</v>
      </c>
      <c r="D11" s="195">
        <v>0</v>
      </c>
      <c r="E11" s="195">
        <v>14.467</v>
      </c>
      <c r="F11" s="195">
        <v>14.3</v>
      </c>
      <c r="G11" s="195">
        <v>14.133</v>
      </c>
      <c r="H11" s="188"/>
      <c r="I11" s="292"/>
    </row>
    <row r="12" spans="1:9" ht="15.75">
      <c r="A12" s="201" t="s">
        <v>244</v>
      </c>
      <c r="B12" s="195">
        <v>0</v>
      </c>
      <c r="C12" s="195">
        <v>12.667</v>
      </c>
      <c r="D12" s="195">
        <v>16.033</v>
      </c>
      <c r="E12" s="195">
        <v>0</v>
      </c>
      <c r="F12" s="195">
        <v>0</v>
      </c>
      <c r="G12" s="195">
        <v>0</v>
      </c>
      <c r="H12" s="188"/>
      <c r="I12" s="292"/>
    </row>
    <row r="13" spans="1:9" ht="16.5" thickBot="1">
      <c r="A13" s="34" t="s">
        <v>240</v>
      </c>
      <c r="B13" s="193">
        <f aca="true" t="shared" si="1" ref="B13:G13">B9+B10+B11+B12</f>
        <v>43.766999999999996</v>
      </c>
      <c r="C13" s="193">
        <f t="shared" si="1"/>
        <v>39.167</v>
      </c>
      <c r="D13" s="193">
        <f t="shared" si="1"/>
        <v>42.983000000000004</v>
      </c>
      <c r="E13" s="193">
        <f t="shared" si="1"/>
        <v>43.067</v>
      </c>
      <c r="F13" s="193">
        <f t="shared" si="1"/>
        <v>41.900000000000006</v>
      </c>
      <c r="G13" s="193">
        <f t="shared" si="1"/>
        <v>39.632999999999996</v>
      </c>
      <c r="H13" s="192">
        <f>B13+C13+D13+E13+F13+G13</f>
        <v>250.517</v>
      </c>
      <c r="I13" s="292">
        <v>2</v>
      </c>
    </row>
    <row r="14" spans="1:9" ht="12" customHeight="1">
      <c r="A14" s="194" t="s">
        <v>232</v>
      </c>
      <c r="B14" s="195">
        <v>13.6</v>
      </c>
      <c r="C14" s="195">
        <v>12.2</v>
      </c>
      <c r="D14" s="195">
        <v>12.6</v>
      </c>
      <c r="E14" s="195">
        <v>14.4</v>
      </c>
      <c r="F14" s="195">
        <v>12.7</v>
      </c>
      <c r="G14" s="195">
        <v>11.7</v>
      </c>
      <c r="H14" s="188"/>
      <c r="I14" s="33"/>
    </row>
    <row r="15" spans="1:9" ht="12" customHeight="1">
      <c r="A15" s="32" t="s">
        <v>229</v>
      </c>
      <c r="B15" s="195">
        <v>13.2</v>
      </c>
      <c r="C15" s="195">
        <v>13</v>
      </c>
      <c r="D15" s="195">
        <v>11.2</v>
      </c>
      <c r="E15" s="195">
        <v>14.1</v>
      </c>
      <c r="F15" s="195">
        <v>12.8</v>
      </c>
      <c r="G15" s="195">
        <v>12.5</v>
      </c>
      <c r="H15" s="188"/>
      <c r="I15" s="33"/>
    </row>
    <row r="16" spans="1:9" ht="12" customHeight="1">
      <c r="A16" s="32" t="s">
        <v>228</v>
      </c>
      <c r="B16" s="195">
        <v>13.3</v>
      </c>
      <c r="C16" s="195">
        <v>0</v>
      </c>
      <c r="D16" s="195">
        <v>0</v>
      </c>
      <c r="E16" s="195">
        <v>15.3</v>
      </c>
      <c r="F16" s="195">
        <v>11.6</v>
      </c>
      <c r="G16" s="195">
        <v>11.8</v>
      </c>
      <c r="H16" s="188"/>
      <c r="I16" s="33"/>
    </row>
    <row r="17" spans="1:9" ht="12" customHeight="1">
      <c r="A17" s="32" t="s">
        <v>257</v>
      </c>
      <c r="B17" s="195">
        <v>0</v>
      </c>
      <c r="C17" s="195">
        <v>12.5</v>
      </c>
      <c r="D17" s="195">
        <v>12.9</v>
      </c>
      <c r="E17" s="195">
        <v>0</v>
      </c>
      <c r="F17" s="195">
        <v>0</v>
      </c>
      <c r="G17" s="195">
        <v>0</v>
      </c>
      <c r="H17" s="188"/>
      <c r="I17" s="33"/>
    </row>
    <row r="18" spans="1:9" ht="16.5" thickBot="1">
      <c r="A18" s="34" t="s">
        <v>214</v>
      </c>
      <c r="B18" s="200">
        <f aca="true" t="shared" si="2" ref="B18:G18">B14+B15+B16+B17</f>
        <v>40.099999999999994</v>
      </c>
      <c r="C18" s="193">
        <f t="shared" si="2"/>
        <v>37.7</v>
      </c>
      <c r="D18" s="193">
        <f t="shared" si="2"/>
        <v>36.699999999999996</v>
      </c>
      <c r="E18" s="193">
        <f t="shared" si="2"/>
        <v>43.8</v>
      </c>
      <c r="F18" s="193">
        <f t="shared" si="2"/>
        <v>37.1</v>
      </c>
      <c r="G18" s="193">
        <f t="shared" si="2"/>
        <v>36</v>
      </c>
      <c r="H18" s="192">
        <f>B18+C18+D18+E18+F18+G18</f>
        <v>231.4</v>
      </c>
      <c r="I18" s="199">
        <v>3</v>
      </c>
    </row>
    <row r="19" spans="1:9" ht="15.75">
      <c r="A19" s="30" t="s">
        <v>218</v>
      </c>
      <c r="B19" s="195">
        <v>12.8</v>
      </c>
      <c r="C19" s="195">
        <v>0</v>
      </c>
      <c r="D19" s="195">
        <v>0</v>
      </c>
      <c r="E19" s="195">
        <v>12.1</v>
      </c>
      <c r="F19" s="195">
        <v>11.9</v>
      </c>
      <c r="G19" s="195">
        <v>11.1</v>
      </c>
      <c r="H19" s="187"/>
      <c r="I19" s="31"/>
    </row>
    <row r="20" spans="1:9" ht="15.75">
      <c r="A20" s="32" t="s">
        <v>272</v>
      </c>
      <c r="B20" s="195">
        <v>12.6</v>
      </c>
      <c r="C20" s="195">
        <v>9.5</v>
      </c>
      <c r="D20" s="195">
        <v>11.5</v>
      </c>
      <c r="E20" s="195">
        <v>13.5</v>
      </c>
      <c r="F20" s="195">
        <v>11.9</v>
      </c>
      <c r="G20" s="195">
        <v>0</v>
      </c>
      <c r="H20" s="188"/>
      <c r="I20" s="33"/>
    </row>
    <row r="21" spans="1:9" ht="15.75">
      <c r="A21" s="32" t="s">
        <v>258</v>
      </c>
      <c r="B21" s="195">
        <v>13.4</v>
      </c>
      <c r="C21" s="195">
        <v>12.4</v>
      </c>
      <c r="D21" s="195">
        <v>12.4</v>
      </c>
      <c r="E21" s="195">
        <v>13.8</v>
      </c>
      <c r="F21" s="195">
        <v>11.7</v>
      </c>
      <c r="G21" s="195">
        <v>12</v>
      </c>
      <c r="H21" s="188"/>
      <c r="I21" s="33"/>
    </row>
    <row r="22" spans="1:9" ht="15.75">
      <c r="A22" s="191" t="s">
        <v>259</v>
      </c>
      <c r="B22" s="195">
        <v>0</v>
      </c>
      <c r="C22" s="195">
        <v>11.4</v>
      </c>
      <c r="D22" s="195">
        <v>11.4</v>
      </c>
      <c r="E22" s="195">
        <v>0</v>
      </c>
      <c r="F22" s="195">
        <v>0</v>
      </c>
      <c r="G22" s="195">
        <v>11.1</v>
      </c>
      <c r="H22" s="188"/>
      <c r="I22" s="33"/>
    </row>
    <row r="23" spans="1:9" ht="16.5" thickBot="1">
      <c r="A23" s="34" t="s">
        <v>239</v>
      </c>
      <c r="B23" s="193">
        <f aca="true" t="shared" si="3" ref="B23:G23">B19+B20+B21+B22</f>
        <v>38.8</v>
      </c>
      <c r="C23" s="193">
        <f t="shared" si="3"/>
        <v>33.3</v>
      </c>
      <c r="D23" s="193">
        <f t="shared" si="3"/>
        <v>35.3</v>
      </c>
      <c r="E23" s="193">
        <f t="shared" si="3"/>
        <v>39.400000000000006</v>
      </c>
      <c r="F23" s="193">
        <f t="shared" si="3"/>
        <v>35.5</v>
      </c>
      <c r="G23" s="193">
        <f t="shared" si="3"/>
        <v>34.2</v>
      </c>
      <c r="H23" s="192">
        <f>B23+C23+D23+E23+F23+G23</f>
        <v>216.5</v>
      </c>
      <c r="I23" s="36">
        <v>4</v>
      </c>
    </row>
    <row r="24" spans="1:9" ht="12" customHeight="1">
      <c r="A24" s="30" t="s">
        <v>260</v>
      </c>
      <c r="B24" s="195">
        <v>13.4</v>
      </c>
      <c r="C24" s="195">
        <v>13</v>
      </c>
      <c r="D24" s="195">
        <v>2.2</v>
      </c>
      <c r="E24" s="195">
        <v>13.8</v>
      </c>
      <c r="F24" s="195">
        <v>12.6</v>
      </c>
      <c r="G24" s="195">
        <v>11.1</v>
      </c>
      <c r="H24" s="187"/>
      <c r="I24" s="31"/>
    </row>
    <row r="25" spans="1:9" ht="12" customHeight="1">
      <c r="A25" s="32" t="s">
        <v>264</v>
      </c>
      <c r="B25" s="195">
        <v>0</v>
      </c>
      <c r="C25" s="195">
        <v>11.5</v>
      </c>
      <c r="D25" s="195">
        <v>10.9</v>
      </c>
      <c r="E25" s="195">
        <v>13.7</v>
      </c>
      <c r="F25" s="195">
        <v>12.1</v>
      </c>
      <c r="G25" s="195">
        <v>11.1</v>
      </c>
      <c r="H25" s="188"/>
      <c r="I25" s="33"/>
    </row>
    <row r="26" spans="1:9" ht="12" customHeight="1">
      <c r="A26" s="32" t="s">
        <v>266</v>
      </c>
      <c r="B26" s="195">
        <v>11.5</v>
      </c>
      <c r="C26" s="195">
        <v>0</v>
      </c>
      <c r="D26" s="195">
        <v>0</v>
      </c>
      <c r="E26" s="195">
        <v>13.3</v>
      </c>
      <c r="F26" s="195">
        <v>0</v>
      </c>
      <c r="G26" s="195">
        <v>0</v>
      </c>
      <c r="H26" s="188"/>
      <c r="I26" s="33"/>
    </row>
    <row r="27" spans="1:9" ht="12" customHeight="1">
      <c r="A27" s="32" t="s">
        <v>269</v>
      </c>
      <c r="B27" s="195">
        <v>11.6</v>
      </c>
      <c r="C27" s="195">
        <v>10.7</v>
      </c>
      <c r="D27" s="195">
        <v>10.8</v>
      </c>
      <c r="E27" s="195">
        <v>0</v>
      </c>
      <c r="F27" s="195">
        <v>12.2</v>
      </c>
      <c r="G27" s="195">
        <v>8.6</v>
      </c>
      <c r="H27" s="188"/>
      <c r="I27" s="33"/>
    </row>
    <row r="28" spans="1:9" ht="16.5" thickBot="1">
      <c r="A28" s="34" t="s">
        <v>273</v>
      </c>
      <c r="B28" s="193">
        <f aca="true" t="shared" si="4" ref="B28:G28">B24+B25+B26+B27</f>
        <v>36.5</v>
      </c>
      <c r="C28" s="193">
        <f t="shared" si="4"/>
        <v>35.2</v>
      </c>
      <c r="D28" s="193">
        <f t="shared" si="4"/>
        <v>23.900000000000002</v>
      </c>
      <c r="E28" s="193">
        <f t="shared" si="4"/>
        <v>40.8</v>
      </c>
      <c r="F28" s="193">
        <f t="shared" si="4"/>
        <v>36.9</v>
      </c>
      <c r="G28" s="193">
        <f t="shared" si="4"/>
        <v>30.799999999999997</v>
      </c>
      <c r="H28" s="192">
        <f>B28+C28+D28+E28+F28+G28</f>
        <v>204.10000000000002</v>
      </c>
      <c r="I28" s="199">
        <v>5</v>
      </c>
    </row>
    <row r="29" spans="1:9" ht="15.75" hidden="1">
      <c r="A29" s="30" t="s">
        <v>242</v>
      </c>
      <c r="B29" s="195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87"/>
      <c r="I29" s="31"/>
    </row>
    <row r="30" spans="1:9" ht="16.5" hidden="1" thickBot="1">
      <c r="A30" s="34" t="s">
        <v>245</v>
      </c>
      <c r="B30" s="193" t="e">
        <f>B29+#REF!+#REF!+#REF!</f>
        <v>#REF!</v>
      </c>
      <c r="C30" s="193" t="e">
        <f>C29+#REF!+#REF!+#REF!</f>
        <v>#REF!</v>
      </c>
      <c r="D30" s="193" t="e">
        <f>D29+#REF!+#REF!+#REF!</f>
        <v>#REF!</v>
      </c>
      <c r="E30" s="193" t="e">
        <f>E29+#REF!+#REF!+#REF!</f>
        <v>#REF!</v>
      </c>
      <c r="F30" s="193" t="e">
        <f>F29+#REF!+#REF!+#REF!</f>
        <v>#REF!</v>
      </c>
      <c r="G30" s="193" t="e">
        <f>G29+#REF!+#REF!+#REF!</f>
        <v>#REF!</v>
      </c>
      <c r="H30" s="192" t="e">
        <f>B30+C30+D30+E30+G30</f>
        <v>#REF!</v>
      </c>
      <c r="I30" s="199">
        <v>6</v>
      </c>
    </row>
    <row r="31" spans="1:9" ht="15.75">
      <c r="A31" s="228"/>
      <c r="B31" s="229"/>
      <c r="C31" s="229"/>
      <c r="D31" s="229"/>
      <c r="E31" s="229"/>
      <c r="F31" s="229"/>
      <c r="G31" s="229"/>
      <c r="H31" s="230"/>
      <c r="I31" s="215"/>
    </row>
    <row r="32" spans="1:9" ht="15.75">
      <c r="A32" s="228"/>
      <c r="B32" s="229"/>
      <c r="C32" s="229"/>
      <c r="D32" s="229"/>
      <c r="E32" s="229"/>
      <c r="F32" s="229"/>
      <c r="G32" s="229"/>
      <c r="H32" s="230"/>
      <c r="I32" s="215"/>
    </row>
    <row r="33" spans="1:9" ht="15.75">
      <c r="A33" s="216"/>
      <c r="B33" s="217"/>
      <c r="C33" s="217"/>
      <c r="D33" s="217"/>
      <c r="E33" s="217"/>
      <c r="F33" s="217"/>
      <c r="G33" s="217"/>
      <c r="H33" s="218"/>
      <c r="I33" s="215"/>
    </row>
    <row r="34" spans="1:9" ht="15.75">
      <c r="A34" s="24" t="s">
        <v>247</v>
      </c>
      <c r="B34" s="217"/>
      <c r="C34" s="217"/>
      <c r="D34" s="219" t="s">
        <v>238</v>
      </c>
      <c r="E34" s="217"/>
      <c r="F34" s="217" t="s">
        <v>220</v>
      </c>
      <c r="G34" s="217"/>
      <c r="H34" s="218"/>
      <c r="I34" s="223"/>
    </row>
    <row r="35" spans="1:9" ht="15.75">
      <c r="A35" s="24"/>
      <c r="B35" s="217"/>
      <c r="C35" s="217"/>
      <c r="D35" s="219"/>
      <c r="E35" s="217"/>
      <c r="F35" s="217"/>
      <c r="G35" s="217"/>
      <c r="H35" s="218"/>
      <c r="I35" s="215"/>
    </row>
    <row r="36" spans="1:6" ht="15">
      <c r="A36" s="23" t="s">
        <v>248</v>
      </c>
      <c r="B36" s="1"/>
      <c r="C36" s="1"/>
      <c r="D36" s="24" t="s">
        <v>19</v>
      </c>
      <c r="E36" s="1"/>
      <c r="F36" s="224" t="s">
        <v>220</v>
      </c>
    </row>
    <row r="37" spans="1:4" ht="15">
      <c r="A37" s="23"/>
      <c r="D37" s="24"/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4">
      <selection activeCell="E44" sqref="E44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6.421875" style="0" customWidth="1"/>
    <col min="4" max="4" width="8.421875" style="0" customWidth="1"/>
    <col min="5" max="5" width="12.28125" style="0" customWidth="1"/>
    <col min="6" max="11" width="8.28125" style="0" customWidth="1"/>
    <col min="12" max="12" width="8.00390625" style="0" customWidth="1"/>
    <col min="13" max="13" width="5.421875" style="0" customWidth="1"/>
  </cols>
  <sheetData>
    <row r="1" s="209" customFormat="1" ht="15">
      <c r="A1" s="209" t="s">
        <v>221</v>
      </c>
    </row>
    <row r="2" ht="15">
      <c r="A2" s="1" t="s">
        <v>250</v>
      </c>
    </row>
    <row r="3" s="190" customFormat="1" ht="15.75">
      <c r="A3" s="189" t="s">
        <v>213</v>
      </c>
    </row>
    <row r="4" s="190" customFormat="1" ht="15.75">
      <c r="A4" s="189"/>
    </row>
    <row r="5" spans="1:13" ht="22.5">
      <c r="A5" s="21" t="s">
        <v>107</v>
      </c>
      <c r="B5" s="12" t="s">
        <v>125</v>
      </c>
      <c r="C5" s="12" t="s">
        <v>105</v>
      </c>
      <c r="D5" s="19" t="s">
        <v>126</v>
      </c>
      <c r="E5" s="19" t="s">
        <v>127</v>
      </c>
      <c r="F5" s="11" t="s">
        <v>121</v>
      </c>
      <c r="G5" s="11" t="s">
        <v>30</v>
      </c>
      <c r="H5" s="11" t="s">
        <v>34</v>
      </c>
      <c r="I5" s="11" t="s">
        <v>40</v>
      </c>
      <c r="J5" s="11" t="s">
        <v>45</v>
      </c>
      <c r="K5" s="11" t="s">
        <v>119</v>
      </c>
      <c r="L5" s="15" t="s">
        <v>120</v>
      </c>
      <c r="M5" s="25" t="s">
        <v>129</v>
      </c>
    </row>
    <row r="6" spans="1:13" ht="12.75">
      <c r="A6" s="281" t="s">
        <v>255</v>
      </c>
      <c r="B6" s="273">
        <v>1993</v>
      </c>
      <c r="C6" s="273" t="s">
        <v>71</v>
      </c>
      <c r="D6" s="273" t="s">
        <v>246</v>
      </c>
      <c r="E6" s="52" t="s">
        <v>253</v>
      </c>
      <c r="F6" s="252">
        <v>13.8</v>
      </c>
      <c r="G6" s="252">
        <v>12.7</v>
      </c>
      <c r="H6" s="252">
        <v>14</v>
      </c>
      <c r="I6" s="252">
        <v>15.7</v>
      </c>
      <c r="J6" s="252">
        <v>14.6</v>
      </c>
      <c r="K6" s="252">
        <v>13.7</v>
      </c>
      <c r="L6" s="252">
        <f>F6+G6+H6+I6+J6+K6</f>
        <v>84.5</v>
      </c>
      <c r="M6" s="249" t="s">
        <v>133</v>
      </c>
    </row>
    <row r="7" spans="1:13" ht="12.75">
      <c r="A7" s="282"/>
      <c r="B7" s="284"/>
      <c r="C7" s="284"/>
      <c r="D7" s="284"/>
      <c r="E7" s="211" t="s">
        <v>238</v>
      </c>
      <c r="F7" s="280"/>
      <c r="G7" s="280"/>
      <c r="H7" s="280"/>
      <c r="I7" s="280"/>
      <c r="J7" s="280"/>
      <c r="K7" s="280"/>
      <c r="L7" s="280"/>
      <c r="M7" s="250"/>
    </row>
    <row r="8" spans="1:13" ht="9" customHeight="1">
      <c r="A8" s="283"/>
      <c r="B8" s="274"/>
      <c r="C8" s="274"/>
      <c r="D8" s="274"/>
      <c r="E8" s="211" t="s">
        <v>254</v>
      </c>
      <c r="F8" s="253"/>
      <c r="G8" s="253"/>
      <c r="H8" s="253"/>
      <c r="I8" s="253"/>
      <c r="J8" s="253"/>
      <c r="K8" s="253"/>
      <c r="L8" s="253"/>
      <c r="M8" s="251"/>
    </row>
    <row r="9" spans="1:13" ht="12.75">
      <c r="A9" s="259" t="s">
        <v>236</v>
      </c>
      <c r="B9" s="273">
        <v>1988</v>
      </c>
      <c r="C9" s="273" t="s">
        <v>71</v>
      </c>
      <c r="D9" s="285" t="s">
        <v>233</v>
      </c>
      <c r="E9" s="211" t="s">
        <v>234</v>
      </c>
      <c r="F9" s="252">
        <v>14.2</v>
      </c>
      <c r="G9" s="252">
        <v>12.6</v>
      </c>
      <c r="H9" s="252">
        <v>13.55</v>
      </c>
      <c r="I9" s="252">
        <v>14.5</v>
      </c>
      <c r="J9" s="252">
        <v>13.9</v>
      </c>
      <c r="K9" s="252">
        <v>13.2</v>
      </c>
      <c r="L9" s="252">
        <f>F9+G9+H9+I9+J9+K9</f>
        <v>81.95</v>
      </c>
      <c r="M9" s="263" t="s">
        <v>134</v>
      </c>
    </row>
    <row r="10" spans="1:13" ht="9.75" customHeight="1">
      <c r="A10" s="260"/>
      <c r="B10" s="274"/>
      <c r="C10" s="274"/>
      <c r="D10" s="286"/>
      <c r="E10" s="212" t="s">
        <v>235</v>
      </c>
      <c r="F10" s="253"/>
      <c r="G10" s="253"/>
      <c r="H10" s="253"/>
      <c r="I10" s="253"/>
      <c r="J10" s="253"/>
      <c r="K10" s="253"/>
      <c r="L10" s="253"/>
      <c r="M10" s="264"/>
    </row>
    <row r="11" spans="1:13" ht="16.5" customHeight="1">
      <c r="A11" s="259" t="s">
        <v>271</v>
      </c>
      <c r="B11" s="273">
        <v>1993</v>
      </c>
      <c r="C11" s="273" t="s">
        <v>71</v>
      </c>
      <c r="D11" s="285" t="s">
        <v>233</v>
      </c>
      <c r="E11" s="211" t="s">
        <v>234</v>
      </c>
      <c r="F11" s="252">
        <v>14</v>
      </c>
      <c r="G11" s="252">
        <v>12.3</v>
      </c>
      <c r="H11" s="252">
        <v>13.4</v>
      </c>
      <c r="I11" s="252">
        <v>14.1</v>
      </c>
      <c r="J11" s="252">
        <v>13.7</v>
      </c>
      <c r="K11" s="252">
        <v>12.3</v>
      </c>
      <c r="L11" s="252">
        <f>F11+G11+H11+I11+J11+K11</f>
        <v>79.8</v>
      </c>
      <c r="M11" s="249" t="s">
        <v>135</v>
      </c>
    </row>
    <row r="12" spans="1:13" ht="15.75" customHeight="1">
      <c r="A12" s="260"/>
      <c r="B12" s="274"/>
      <c r="C12" s="274"/>
      <c r="D12" s="286"/>
      <c r="E12" s="212" t="s">
        <v>235</v>
      </c>
      <c r="F12" s="253"/>
      <c r="G12" s="253"/>
      <c r="H12" s="253"/>
      <c r="I12" s="253"/>
      <c r="J12" s="253"/>
      <c r="K12" s="253"/>
      <c r="L12" s="253"/>
      <c r="M12" s="251"/>
    </row>
    <row r="13" spans="1:13" ht="15.75" customHeight="1">
      <c r="A13" s="226" t="s">
        <v>252</v>
      </c>
      <c r="B13" s="233">
        <v>1992</v>
      </c>
      <c r="C13" s="236" t="s">
        <v>71</v>
      </c>
      <c r="D13" s="232" t="s">
        <v>246</v>
      </c>
      <c r="E13" s="52" t="s">
        <v>253</v>
      </c>
      <c r="F13" s="252">
        <v>11.6</v>
      </c>
      <c r="G13" s="252">
        <v>12.8</v>
      </c>
      <c r="H13" s="252">
        <v>13.2</v>
      </c>
      <c r="I13" s="252">
        <v>14.5</v>
      </c>
      <c r="J13" s="252">
        <v>13.5</v>
      </c>
      <c r="K13" s="252">
        <v>14.1</v>
      </c>
      <c r="L13" s="252">
        <f>F13+G13+H13+I13+J13+K13</f>
        <v>79.69999999999999</v>
      </c>
      <c r="M13" s="249" t="s">
        <v>136</v>
      </c>
    </row>
    <row r="14" spans="1:13" ht="10.5" customHeight="1">
      <c r="A14" s="231"/>
      <c r="B14" s="234"/>
      <c r="C14" s="236"/>
      <c r="D14" s="232"/>
      <c r="E14" s="211" t="s">
        <v>238</v>
      </c>
      <c r="F14" s="280"/>
      <c r="G14" s="280"/>
      <c r="H14" s="280"/>
      <c r="I14" s="280"/>
      <c r="J14" s="280"/>
      <c r="K14" s="280"/>
      <c r="L14" s="280"/>
      <c r="M14" s="250"/>
    </row>
    <row r="15" spans="1:13" ht="12.75" customHeight="1">
      <c r="A15" s="227"/>
      <c r="B15" s="235"/>
      <c r="C15" s="236"/>
      <c r="D15" s="232"/>
      <c r="E15" s="211" t="s">
        <v>275</v>
      </c>
      <c r="F15" s="253"/>
      <c r="G15" s="253"/>
      <c r="H15" s="253"/>
      <c r="I15" s="253"/>
      <c r="J15" s="253"/>
      <c r="K15" s="253"/>
      <c r="L15" s="253"/>
      <c r="M15" s="251"/>
    </row>
    <row r="16" spans="1:13" ht="15" customHeight="1">
      <c r="A16" s="202" t="s">
        <v>232</v>
      </c>
      <c r="B16" s="19">
        <v>1992</v>
      </c>
      <c r="C16" s="19" t="s">
        <v>71</v>
      </c>
      <c r="D16" s="47" t="s">
        <v>227</v>
      </c>
      <c r="E16" s="221" t="s">
        <v>217</v>
      </c>
      <c r="F16" s="203">
        <v>13.6</v>
      </c>
      <c r="G16" s="203">
        <v>12.2</v>
      </c>
      <c r="H16" s="203">
        <v>12.6</v>
      </c>
      <c r="I16" s="203">
        <v>14.4</v>
      </c>
      <c r="J16" s="203">
        <v>12.7</v>
      </c>
      <c r="K16" s="203">
        <v>11.7</v>
      </c>
      <c r="L16" s="203">
        <f>F16+G16+H16+I16+J16+K16</f>
        <v>77.2</v>
      </c>
      <c r="M16" s="25" t="s">
        <v>137</v>
      </c>
    </row>
    <row r="17" spans="1:13" ht="11.25" customHeight="1">
      <c r="A17" s="277" t="s">
        <v>276</v>
      </c>
      <c r="B17" s="267">
        <v>1993</v>
      </c>
      <c r="C17" s="267" t="s">
        <v>71</v>
      </c>
      <c r="D17" s="267" t="s">
        <v>227</v>
      </c>
      <c r="E17" s="214" t="s">
        <v>230</v>
      </c>
      <c r="F17" s="252">
        <v>13.2</v>
      </c>
      <c r="G17" s="252">
        <v>13</v>
      </c>
      <c r="H17" s="252">
        <v>11.2</v>
      </c>
      <c r="I17" s="252">
        <v>14.1</v>
      </c>
      <c r="J17" s="252">
        <v>12.8</v>
      </c>
      <c r="K17" s="252">
        <v>12.5</v>
      </c>
      <c r="L17" s="252">
        <f>F17+G17+H17+I17+J17+K17</f>
        <v>76.8</v>
      </c>
      <c r="M17" s="249" t="s">
        <v>138</v>
      </c>
    </row>
    <row r="18" spans="1:13" ht="10.5" customHeight="1">
      <c r="A18" s="278"/>
      <c r="B18" s="279"/>
      <c r="C18" s="268"/>
      <c r="D18" s="268"/>
      <c r="E18" s="212" t="s">
        <v>231</v>
      </c>
      <c r="F18" s="253"/>
      <c r="G18" s="253"/>
      <c r="H18" s="253"/>
      <c r="I18" s="253"/>
      <c r="J18" s="253"/>
      <c r="K18" s="253"/>
      <c r="L18" s="253"/>
      <c r="M18" s="251"/>
    </row>
    <row r="19" spans="1:13" ht="12.75">
      <c r="A19" s="259" t="s">
        <v>237</v>
      </c>
      <c r="B19" s="233"/>
      <c r="C19" s="261" t="s">
        <v>71</v>
      </c>
      <c r="D19" s="261" t="s">
        <v>246</v>
      </c>
      <c r="E19" s="211" t="s">
        <v>238</v>
      </c>
      <c r="F19" s="252">
        <v>12.7</v>
      </c>
      <c r="G19" s="252">
        <v>9.1</v>
      </c>
      <c r="H19" s="252">
        <v>12.5</v>
      </c>
      <c r="I19" s="252">
        <v>14.7</v>
      </c>
      <c r="J19" s="252">
        <v>13.6</v>
      </c>
      <c r="K19" s="252">
        <v>14</v>
      </c>
      <c r="L19" s="252">
        <f>F19+G19+H19+I19+J19+K19</f>
        <v>76.6</v>
      </c>
      <c r="M19" s="249" t="s">
        <v>139</v>
      </c>
    </row>
    <row r="20" spans="1:13" ht="10.5" customHeight="1">
      <c r="A20" s="260"/>
      <c r="B20" s="235"/>
      <c r="C20" s="262"/>
      <c r="D20" s="262"/>
      <c r="E20" s="211" t="s">
        <v>254</v>
      </c>
      <c r="F20" s="253"/>
      <c r="G20" s="253"/>
      <c r="H20" s="253"/>
      <c r="I20" s="253"/>
      <c r="J20" s="253"/>
      <c r="K20" s="253"/>
      <c r="L20" s="253"/>
      <c r="M20" s="251"/>
    </row>
    <row r="21" spans="1:13" ht="13.5" customHeight="1">
      <c r="A21" s="265" t="s">
        <v>260</v>
      </c>
      <c r="B21" s="267">
        <v>1991</v>
      </c>
      <c r="C21" s="267" t="s">
        <v>71</v>
      </c>
      <c r="D21" s="271" t="s">
        <v>261</v>
      </c>
      <c r="E21" s="22" t="s">
        <v>262</v>
      </c>
      <c r="F21" s="252">
        <v>13.4</v>
      </c>
      <c r="G21" s="252">
        <v>13</v>
      </c>
      <c r="H21" s="252">
        <v>12.2</v>
      </c>
      <c r="I21" s="252">
        <v>13.8</v>
      </c>
      <c r="J21" s="252">
        <v>12.6</v>
      </c>
      <c r="K21" s="252">
        <v>11.1</v>
      </c>
      <c r="L21" s="252">
        <f>F21+G21+H21+I21+J21+K21</f>
        <v>76.09999999999998</v>
      </c>
      <c r="M21" s="249" t="s">
        <v>140</v>
      </c>
    </row>
    <row r="22" spans="1:13" ht="12.75" customHeight="1">
      <c r="A22" s="266"/>
      <c r="B22" s="268"/>
      <c r="C22" s="268"/>
      <c r="D22" s="272"/>
      <c r="E22" s="213" t="s">
        <v>263</v>
      </c>
      <c r="F22" s="253"/>
      <c r="G22" s="253"/>
      <c r="H22" s="253"/>
      <c r="I22" s="253"/>
      <c r="J22" s="253"/>
      <c r="K22" s="253"/>
      <c r="L22" s="253"/>
      <c r="M22" s="251"/>
    </row>
    <row r="23" spans="1:13" ht="17.25" customHeight="1">
      <c r="A23" s="225" t="s">
        <v>258</v>
      </c>
      <c r="B23" s="220">
        <v>1993</v>
      </c>
      <c r="C23" s="220" t="s">
        <v>71</v>
      </c>
      <c r="D23" s="22" t="s">
        <v>215</v>
      </c>
      <c r="E23" s="22" t="s">
        <v>226</v>
      </c>
      <c r="F23" s="203">
        <v>13.4</v>
      </c>
      <c r="G23" s="203">
        <v>12.4</v>
      </c>
      <c r="H23" s="203">
        <v>12.4</v>
      </c>
      <c r="I23" s="203">
        <v>13.8</v>
      </c>
      <c r="J23" s="203">
        <v>11.7</v>
      </c>
      <c r="K23" s="203">
        <v>12</v>
      </c>
      <c r="L23" s="203">
        <f>F23+G23+H23+I23+J23+K23</f>
        <v>75.7</v>
      </c>
      <c r="M23" s="45" t="s">
        <v>141</v>
      </c>
    </row>
    <row r="24" spans="1:13" ht="11.25" customHeight="1">
      <c r="A24" s="265" t="s">
        <v>256</v>
      </c>
      <c r="B24" s="267">
        <v>1993</v>
      </c>
      <c r="C24" s="267" t="s">
        <v>71</v>
      </c>
      <c r="D24" s="269" t="s">
        <v>227</v>
      </c>
      <c r="E24" s="267" t="s">
        <v>230</v>
      </c>
      <c r="F24" s="252">
        <v>13.3</v>
      </c>
      <c r="G24" s="252">
        <v>11.7</v>
      </c>
      <c r="H24" s="252">
        <v>11.1</v>
      </c>
      <c r="I24" s="252">
        <v>15.3</v>
      </c>
      <c r="J24" s="252">
        <v>11.6</v>
      </c>
      <c r="K24" s="252">
        <v>11.8</v>
      </c>
      <c r="L24" s="252">
        <f>F24+G24+H24+I24+J24+K24</f>
        <v>74.80000000000001</v>
      </c>
      <c r="M24" s="263" t="s">
        <v>142</v>
      </c>
    </row>
    <row r="25" spans="1:13" ht="6.75" customHeight="1">
      <c r="A25" s="266"/>
      <c r="B25" s="268"/>
      <c r="C25" s="268"/>
      <c r="D25" s="270"/>
      <c r="E25" s="268"/>
      <c r="F25" s="253"/>
      <c r="G25" s="253"/>
      <c r="H25" s="253"/>
      <c r="I25" s="253"/>
      <c r="J25" s="253"/>
      <c r="K25" s="253"/>
      <c r="L25" s="253"/>
      <c r="M25" s="264"/>
    </row>
    <row r="26" spans="1:13" ht="12" customHeight="1">
      <c r="A26" s="287" t="s">
        <v>264</v>
      </c>
      <c r="B26" s="267">
        <v>1992</v>
      </c>
      <c r="C26" s="289" t="s">
        <v>71</v>
      </c>
      <c r="D26" s="271" t="s">
        <v>261</v>
      </c>
      <c r="E26" s="271" t="s">
        <v>265</v>
      </c>
      <c r="F26" s="252">
        <v>12.2</v>
      </c>
      <c r="G26" s="252">
        <v>11.5</v>
      </c>
      <c r="H26" s="252">
        <v>10.9</v>
      </c>
      <c r="I26" s="252">
        <v>13.7</v>
      </c>
      <c r="J26" s="252">
        <v>12.1</v>
      </c>
      <c r="K26" s="252">
        <v>11.1</v>
      </c>
      <c r="L26" s="252">
        <f>F26+G26+H26+I26+J26+K26</f>
        <v>71.5</v>
      </c>
      <c r="M26" s="263" t="s">
        <v>143</v>
      </c>
    </row>
    <row r="27" spans="1:13" ht="10.5" customHeight="1">
      <c r="A27" s="288"/>
      <c r="B27" s="268"/>
      <c r="C27" s="290"/>
      <c r="D27" s="272"/>
      <c r="E27" s="291"/>
      <c r="F27" s="253"/>
      <c r="G27" s="253"/>
      <c r="H27" s="253"/>
      <c r="I27" s="253"/>
      <c r="J27" s="253"/>
      <c r="K27" s="253"/>
      <c r="L27" s="253"/>
      <c r="M27" s="264"/>
    </row>
    <row r="28" spans="1:13" ht="17.25" customHeight="1">
      <c r="A28" s="201" t="s">
        <v>216</v>
      </c>
      <c r="B28" s="19">
        <v>1991</v>
      </c>
      <c r="C28" s="19" t="s">
        <v>71</v>
      </c>
      <c r="D28" s="22" t="s">
        <v>215</v>
      </c>
      <c r="E28" s="22" t="s">
        <v>226</v>
      </c>
      <c r="F28" s="203">
        <v>12.6</v>
      </c>
      <c r="G28" s="203">
        <v>9.5</v>
      </c>
      <c r="H28" s="203">
        <v>11.5</v>
      </c>
      <c r="I28" s="203">
        <v>13.5</v>
      </c>
      <c r="J28" s="203">
        <v>11.9</v>
      </c>
      <c r="K28" s="203">
        <v>9.5</v>
      </c>
      <c r="L28" s="203">
        <f aca="true" t="shared" si="0" ref="L28:L33">F28+G28+H28+I28+J28+K28</f>
        <v>68.5</v>
      </c>
      <c r="M28" s="45" t="s">
        <v>144</v>
      </c>
    </row>
    <row r="29" spans="1:13" ht="20.25" customHeight="1">
      <c r="A29" s="42" t="s">
        <v>218</v>
      </c>
      <c r="B29" s="43">
        <v>1991</v>
      </c>
      <c r="C29" s="43" t="s">
        <v>71</v>
      </c>
      <c r="D29" s="44" t="s">
        <v>215</v>
      </c>
      <c r="E29" s="22" t="s">
        <v>226</v>
      </c>
      <c r="F29" s="203">
        <v>12.8</v>
      </c>
      <c r="G29" s="203">
        <v>9.5</v>
      </c>
      <c r="H29" s="203">
        <v>11</v>
      </c>
      <c r="I29" s="203">
        <v>12.1</v>
      </c>
      <c r="J29" s="203">
        <v>11.9</v>
      </c>
      <c r="K29" s="203">
        <v>11.1</v>
      </c>
      <c r="L29" s="203">
        <f t="shared" si="0"/>
        <v>68.39999999999999</v>
      </c>
      <c r="M29" s="26" t="s">
        <v>145</v>
      </c>
    </row>
    <row r="30" spans="1:13" ht="20.25" customHeight="1">
      <c r="A30" s="202" t="s">
        <v>269</v>
      </c>
      <c r="B30" s="19">
        <v>1993</v>
      </c>
      <c r="C30" s="19" t="s">
        <v>71</v>
      </c>
      <c r="D30" s="47" t="s">
        <v>261</v>
      </c>
      <c r="E30" s="221" t="s">
        <v>270</v>
      </c>
      <c r="F30" s="203">
        <v>11.6</v>
      </c>
      <c r="G30" s="203">
        <v>10.7</v>
      </c>
      <c r="H30" s="203">
        <v>10.8</v>
      </c>
      <c r="I30" s="203">
        <v>13</v>
      </c>
      <c r="J30" s="203">
        <v>12.2</v>
      </c>
      <c r="K30" s="203">
        <v>8.6</v>
      </c>
      <c r="L30" s="203">
        <f t="shared" si="0"/>
        <v>66.89999999999999</v>
      </c>
      <c r="M30" s="222" t="s">
        <v>146</v>
      </c>
    </row>
    <row r="31" spans="1:13" ht="19.5" customHeight="1">
      <c r="A31" s="225" t="s">
        <v>259</v>
      </c>
      <c r="B31" s="220">
        <v>1993</v>
      </c>
      <c r="C31" s="220" t="s">
        <v>71</v>
      </c>
      <c r="D31" s="22" t="s">
        <v>215</v>
      </c>
      <c r="E31" s="22" t="s">
        <v>226</v>
      </c>
      <c r="F31" s="203">
        <v>12</v>
      </c>
      <c r="G31" s="203">
        <v>11.4</v>
      </c>
      <c r="H31" s="203">
        <v>11.4</v>
      </c>
      <c r="I31" s="203">
        <v>0</v>
      </c>
      <c r="J31" s="203">
        <v>11.4</v>
      </c>
      <c r="K31" s="203">
        <v>11.1</v>
      </c>
      <c r="L31" s="203">
        <f t="shared" si="0"/>
        <v>57.3</v>
      </c>
      <c r="M31" s="45" t="s">
        <v>147</v>
      </c>
    </row>
    <row r="32" spans="1:13" ht="16.5" customHeight="1">
      <c r="A32" s="240" t="s">
        <v>257</v>
      </c>
      <c r="B32" s="239">
        <v>1990</v>
      </c>
      <c r="C32" s="239" t="s">
        <v>71</v>
      </c>
      <c r="D32" s="237" t="s">
        <v>227</v>
      </c>
      <c r="E32" s="22" t="s">
        <v>277</v>
      </c>
      <c r="F32" s="203">
        <v>0</v>
      </c>
      <c r="G32" s="203">
        <v>12.5</v>
      </c>
      <c r="H32" s="203">
        <v>12.9</v>
      </c>
      <c r="I32" s="203">
        <v>0</v>
      </c>
      <c r="J32" s="203">
        <v>0</v>
      </c>
      <c r="K32" s="203">
        <v>0</v>
      </c>
      <c r="L32" s="203">
        <f t="shared" si="0"/>
        <v>25.4</v>
      </c>
      <c r="M32" s="238" t="s">
        <v>148</v>
      </c>
    </row>
    <row r="33" spans="1:13" ht="12" customHeight="1">
      <c r="A33" s="259" t="s">
        <v>266</v>
      </c>
      <c r="B33" s="273">
        <v>1993</v>
      </c>
      <c r="C33" s="273" t="s">
        <v>71</v>
      </c>
      <c r="D33" s="271" t="s">
        <v>261</v>
      </c>
      <c r="E33" s="22" t="s">
        <v>267</v>
      </c>
      <c r="F33" s="252">
        <v>11.5</v>
      </c>
      <c r="G33" s="252">
        <v>0</v>
      </c>
      <c r="H33" s="252">
        <v>0</v>
      </c>
      <c r="I33" s="252">
        <v>13.3</v>
      </c>
      <c r="J33" s="252">
        <v>0</v>
      </c>
      <c r="K33" s="252">
        <v>0</v>
      </c>
      <c r="L33" s="252">
        <f t="shared" si="0"/>
        <v>24.8</v>
      </c>
      <c r="M33" s="275" t="s">
        <v>149</v>
      </c>
    </row>
    <row r="34" spans="1:13" ht="13.5" customHeight="1">
      <c r="A34" s="260"/>
      <c r="B34" s="274"/>
      <c r="C34" s="274"/>
      <c r="D34" s="272"/>
      <c r="E34" s="22" t="s">
        <v>268</v>
      </c>
      <c r="F34" s="253"/>
      <c r="G34" s="253"/>
      <c r="H34" s="253"/>
      <c r="I34" s="253"/>
      <c r="J34" s="253"/>
      <c r="K34" s="253"/>
      <c r="L34" s="253"/>
      <c r="M34" s="276"/>
    </row>
    <row r="35" spans="1:13" ht="13.5" customHeight="1">
      <c r="A35" s="207"/>
      <c r="B35" s="208"/>
      <c r="C35" s="208"/>
      <c r="D35" s="241"/>
      <c r="E35" s="241"/>
      <c r="F35" s="242"/>
      <c r="G35" s="242"/>
      <c r="H35" s="242"/>
      <c r="I35" s="242"/>
      <c r="J35" s="242"/>
      <c r="K35" s="242"/>
      <c r="L35" s="242"/>
      <c r="M35" s="243"/>
    </row>
    <row r="36" spans="1:13" ht="15.75" customHeight="1">
      <c r="A36" s="256" t="s">
        <v>224</v>
      </c>
      <c r="B36" s="256"/>
      <c r="C36" s="256"/>
      <c r="D36" s="256"/>
      <c r="E36" s="1"/>
      <c r="I36" s="258" t="s">
        <v>251</v>
      </c>
      <c r="J36" s="255"/>
      <c r="K36" s="255"/>
      <c r="L36" s="255"/>
      <c r="M36" s="255"/>
    </row>
    <row r="37" spans="1:13" ht="15">
      <c r="A37" s="256"/>
      <c r="B37" s="256"/>
      <c r="C37" s="256"/>
      <c r="D37" s="256"/>
      <c r="E37" s="1"/>
      <c r="I37" s="254"/>
      <c r="J37" s="255"/>
      <c r="K37" s="255"/>
      <c r="L37" s="255"/>
      <c r="M37" s="255"/>
    </row>
    <row r="38" spans="1:13" ht="15">
      <c r="A38" s="256" t="s">
        <v>225</v>
      </c>
      <c r="B38" s="256"/>
      <c r="C38" s="256"/>
      <c r="D38" s="256"/>
      <c r="E38" s="256"/>
      <c r="I38" s="257" t="s">
        <v>223</v>
      </c>
      <c r="J38" s="257"/>
      <c r="K38" s="257"/>
      <c r="L38" s="257"/>
      <c r="M38" s="257"/>
    </row>
    <row r="39" spans="1:13" ht="15">
      <c r="A39" s="256"/>
      <c r="B39" s="256"/>
      <c r="C39" s="256"/>
      <c r="D39" s="256"/>
      <c r="E39" s="256"/>
      <c r="I39" s="257"/>
      <c r="J39" s="257"/>
      <c r="K39" s="257"/>
      <c r="L39" s="257"/>
      <c r="M39" s="257"/>
    </row>
  </sheetData>
  <sheetProtection/>
  <mergeCells count="125">
    <mergeCell ref="M17:M18"/>
    <mergeCell ref="J21:J22"/>
    <mergeCell ref="K21:K22"/>
    <mergeCell ref="L21:L22"/>
    <mergeCell ref="M21:M22"/>
    <mergeCell ref="A26:A27"/>
    <mergeCell ref="B26:B27"/>
    <mergeCell ref="C26:C27"/>
    <mergeCell ref="D26:D27"/>
    <mergeCell ref="E26:E27"/>
    <mergeCell ref="K11:K12"/>
    <mergeCell ref="L11:L12"/>
    <mergeCell ref="K13:K15"/>
    <mergeCell ref="L13:L15"/>
    <mergeCell ref="F26:F27"/>
    <mergeCell ref="C21:C22"/>
    <mergeCell ref="D21:D22"/>
    <mergeCell ref="F21:F22"/>
    <mergeCell ref="G21:G22"/>
    <mergeCell ref="H21:H22"/>
    <mergeCell ref="M11:M12"/>
    <mergeCell ref="A11:A12"/>
    <mergeCell ref="B11:B12"/>
    <mergeCell ref="C11:C12"/>
    <mergeCell ref="D11:D12"/>
    <mergeCell ref="F11:F12"/>
    <mergeCell ref="G11:G12"/>
    <mergeCell ref="H11:H12"/>
    <mergeCell ref="I11:I12"/>
    <mergeCell ref="J11:J12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F9:F10"/>
    <mergeCell ref="G9:G10"/>
    <mergeCell ref="H6:H8"/>
    <mergeCell ref="I6:I8"/>
    <mergeCell ref="J6:J8"/>
    <mergeCell ref="K6:K8"/>
    <mergeCell ref="L6:L8"/>
    <mergeCell ref="M6:M8"/>
    <mergeCell ref="A6:A8"/>
    <mergeCell ref="B6:B8"/>
    <mergeCell ref="C6:C8"/>
    <mergeCell ref="D6:D8"/>
    <mergeCell ref="F6:F8"/>
    <mergeCell ref="G6:G8"/>
    <mergeCell ref="H13:H15"/>
    <mergeCell ref="I13:I15"/>
    <mergeCell ref="J13:J15"/>
    <mergeCell ref="G26:G27"/>
    <mergeCell ref="H26:H27"/>
    <mergeCell ref="I26:I27"/>
    <mergeCell ref="J26:J27"/>
    <mergeCell ref="J19:J20"/>
    <mergeCell ref="I21:I22"/>
    <mergeCell ref="A17:A18"/>
    <mergeCell ref="B17:B18"/>
    <mergeCell ref="C17:C18"/>
    <mergeCell ref="D17:D18"/>
    <mergeCell ref="K26:K27"/>
    <mergeCell ref="L26:L27"/>
    <mergeCell ref="G19:G20"/>
    <mergeCell ref="B21:B22"/>
    <mergeCell ref="K19:K20"/>
    <mergeCell ref="L19:L20"/>
    <mergeCell ref="M26:M27"/>
    <mergeCell ref="E24:E25"/>
    <mergeCell ref="D33:D34"/>
    <mergeCell ref="A33:A34"/>
    <mergeCell ref="B33:B34"/>
    <mergeCell ref="C33:C34"/>
    <mergeCell ref="M33:M34"/>
    <mergeCell ref="G33:G34"/>
    <mergeCell ref="H33:H34"/>
    <mergeCell ref="I33:I34"/>
    <mergeCell ref="K33:K34"/>
    <mergeCell ref="L33:L34"/>
    <mergeCell ref="G24:G25"/>
    <mergeCell ref="H24:H25"/>
    <mergeCell ref="I24:I25"/>
    <mergeCell ref="L24:L25"/>
    <mergeCell ref="M24:M25"/>
    <mergeCell ref="K24:K25"/>
    <mergeCell ref="J24:J25"/>
    <mergeCell ref="M19:M20"/>
    <mergeCell ref="A24:A25"/>
    <mergeCell ref="B24:B25"/>
    <mergeCell ref="C24:C25"/>
    <mergeCell ref="D24:D25"/>
    <mergeCell ref="F24:F25"/>
    <mergeCell ref="A21:A22"/>
    <mergeCell ref="A19:A20"/>
    <mergeCell ref="C19:C20"/>
    <mergeCell ref="D19:D20"/>
    <mergeCell ref="F19:F20"/>
    <mergeCell ref="H19:H20"/>
    <mergeCell ref="I19:I20"/>
    <mergeCell ref="I37:M37"/>
    <mergeCell ref="A39:E39"/>
    <mergeCell ref="I39:M39"/>
    <mergeCell ref="A37:D37"/>
    <mergeCell ref="F33:F34"/>
    <mergeCell ref="A36:D36"/>
    <mergeCell ref="I36:M36"/>
    <mergeCell ref="A38:E38"/>
    <mergeCell ref="I38:M38"/>
    <mergeCell ref="J33:J34"/>
    <mergeCell ref="M13:M15"/>
    <mergeCell ref="F17:F18"/>
    <mergeCell ref="G17:G18"/>
    <mergeCell ref="H17:H18"/>
    <mergeCell ref="I17:I18"/>
    <mergeCell ref="J17:J18"/>
    <mergeCell ref="K17:K18"/>
    <mergeCell ref="L17:L18"/>
    <mergeCell ref="F13:F15"/>
    <mergeCell ref="G13:G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25.28125" style="0" customWidth="1"/>
    <col min="2" max="13" width="8.28125" style="0" customWidth="1"/>
    <col min="14" max="14" width="9.57421875" style="0" customWidth="1"/>
    <col min="15" max="15" width="4.140625" style="0" customWidth="1"/>
  </cols>
  <sheetData>
    <row r="1" ht="15">
      <c r="A1" s="1" t="s">
        <v>101</v>
      </c>
    </row>
    <row r="2" spans="1:9" ht="15.75">
      <c r="A2" s="1" t="s">
        <v>182</v>
      </c>
      <c r="B2" s="1"/>
      <c r="C2" s="1"/>
      <c r="E2" s="8" t="s">
        <v>56</v>
      </c>
      <c r="I2" s="1" t="s">
        <v>130</v>
      </c>
    </row>
    <row r="3" spans="2:14" ht="13.5" thickBot="1">
      <c r="B3" s="91" t="s">
        <v>121</v>
      </c>
      <c r="C3" s="92"/>
      <c r="D3" s="91" t="s">
        <v>30</v>
      </c>
      <c r="E3" s="92"/>
      <c r="F3" s="91" t="s">
        <v>34</v>
      </c>
      <c r="G3" s="92"/>
      <c r="H3" s="91" t="s">
        <v>40</v>
      </c>
      <c r="I3" s="92"/>
      <c r="J3" s="91" t="s">
        <v>45</v>
      </c>
      <c r="K3" s="92"/>
      <c r="L3" s="91" t="s">
        <v>119</v>
      </c>
      <c r="M3" s="92"/>
      <c r="N3" s="93" t="s">
        <v>120</v>
      </c>
    </row>
    <row r="4" spans="1:15" ht="12" customHeight="1">
      <c r="A4" s="30" t="s">
        <v>95</v>
      </c>
      <c r="B4" s="94">
        <v>11.9</v>
      </c>
      <c r="C4" s="94">
        <v>13.2</v>
      </c>
      <c r="D4" s="94">
        <v>9.3</v>
      </c>
      <c r="E4" s="94">
        <v>12.5</v>
      </c>
      <c r="F4" s="94">
        <v>10.9</v>
      </c>
      <c r="G4" s="94">
        <v>12.6</v>
      </c>
      <c r="H4" s="94">
        <v>14.6</v>
      </c>
      <c r="I4" s="94">
        <v>14.1</v>
      </c>
      <c r="J4" s="94">
        <v>11.25</v>
      </c>
      <c r="K4" s="94">
        <v>12.5</v>
      </c>
      <c r="L4" s="94">
        <v>11.4</v>
      </c>
      <c r="M4" s="94">
        <v>13.2</v>
      </c>
      <c r="N4" s="95"/>
      <c r="O4" s="96"/>
    </row>
    <row r="5" spans="1:15" ht="12" customHeight="1">
      <c r="A5" s="32" t="s">
        <v>96</v>
      </c>
      <c r="B5" s="53">
        <v>11</v>
      </c>
      <c r="C5" s="53">
        <v>12.1</v>
      </c>
      <c r="D5" s="53">
        <v>10.8</v>
      </c>
      <c r="E5" s="53">
        <v>11.05</v>
      </c>
      <c r="F5" s="53">
        <v>10.3</v>
      </c>
      <c r="G5" s="53">
        <v>11.4</v>
      </c>
      <c r="H5" s="53">
        <v>14</v>
      </c>
      <c r="I5" s="53">
        <v>12.6</v>
      </c>
      <c r="J5" s="53">
        <v>10.95</v>
      </c>
      <c r="K5" s="53">
        <v>11.95</v>
      </c>
      <c r="L5" s="53">
        <v>11.9</v>
      </c>
      <c r="M5" s="53">
        <v>12.35</v>
      </c>
      <c r="N5" s="18"/>
      <c r="O5" s="97"/>
    </row>
    <row r="6" spans="1:15" ht="12" customHeight="1">
      <c r="A6" s="32" t="s">
        <v>97</v>
      </c>
      <c r="B6" s="53"/>
      <c r="C6" s="53"/>
      <c r="D6" s="53">
        <v>8.8</v>
      </c>
      <c r="E6" s="53"/>
      <c r="F6" s="53"/>
      <c r="G6" s="53"/>
      <c r="H6" s="53">
        <v>9.25</v>
      </c>
      <c r="I6" s="53">
        <v>12.6</v>
      </c>
      <c r="J6" s="53"/>
      <c r="K6" s="53"/>
      <c r="L6" s="53"/>
      <c r="M6" s="53"/>
      <c r="N6" s="18"/>
      <c r="O6" s="97"/>
    </row>
    <row r="7" spans="1:15" ht="12" customHeight="1">
      <c r="A7" s="32" t="s">
        <v>98</v>
      </c>
      <c r="B7" s="53">
        <v>8.5</v>
      </c>
      <c r="C7" s="53">
        <v>13.3</v>
      </c>
      <c r="D7" s="53">
        <v>8.3</v>
      </c>
      <c r="E7" s="53">
        <v>12.5</v>
      </c>
      <c r="F7" s="53">
        <v>8.3</v>
      </c>
      <c r="G7" s="53">
        <v>12.2</v>
      </c>
      <c r="H7" s="53">
        <v>9.35</v>
      </c>
      <c r="I7" s="53">
        <v>14.5</v>
      </c>
      <c r="J7" s="53">
        <v>7.5</v>
      </c>
      <c r="K7" s="53">
        <v>12.2</v>
      </c>
      <c r="L7" s="53">
        <v>8.6</v>
      </c>
      <c r="M7" s="53">
        <v>11.4</v>
      </c>
      <c r="N7" s="18"/>
      <c r="O7" s="97"/>
    </row>
    <row r="8" spans="1:15" ht="12" customHeight="1">
      <c r="A8" s="32" t="s">
        <v>181</v>
      </c>
      <c r="B8" s="53">
        <v>6.2</v>
      </c>
      <c r="C8" s="53">
        <v>11.7</v>
      </c>
      <c r="D8" s="53">
        <v>8.4</v>
      </c>
      <c r="E8" s="53">
        <v>8.45</v>
      </c>
      <c r="F8" s="53">
        <v>8</v>
      </c>
      <c r="G8" s="53">
        <v>11.5</v>
      </c>
      <c r="H8" s="53"/>
      <c r="I8" s="53"/>
      <c r="J8" s="53">
        <v>8</v>
      </c>
      <c r="K8" s="53">
        <v>12.2</v>
      </c>
      <c r="L8" s="53">
        <v>8.75</v>
      </c>
      <c r="M8" s="53">
        <v>12.05</v>
      </c>
      <c r="N8" s="18"/>
      <c r="O8" s="97"/>
    </row>
    <row r="9" spans="1:15" ht="12" customHeight="1">
      <c r="A9" s="32" t="s">
        <v>100</v>
      </c>
      <c r="B9" s="53">
        <v>8</v>
      </c>
      <c r="C9" s="53">
        <v>13</v>
      </c>
      <c r="D9" s="53"/>
      <c r="E9" s="53">
        <v>12.9</v>
      </c>
      <c r="F9" s="53">
        <v>8.6</v>
      </c>
      <c r="G9" s="53">
        <v>13</v>
      </c>
      <c r="H9" s="53">
        <v>9.45</v>
      </c>
      <c r="I9" s="53">
        <v>14.4</v>
      </c>
      <c r="J9" s="53">
        <v>8</v>
      </c>
      <c r="K9" s="53">
        <v>12.6</v>
      </c>
      <c r="L9" s="53">
        <v>9.05</v>
      </c>
      <c r="M9" s="53">
        <v>12.5</v>
      </c>
      <c r="N9" s="18"/>
      <c r="O9" s="97"/>
    </row>
    <row r="10" spans="1:15" ht="16.5" thickBot="1">
      <c r="A10" s="98" t="s">
        <v>3</v>
      </c>
      <c r="B10" s="99">
        <f aca="true" t="shared" si="0" ref="B10:M10">SUM(B4+B5+B6+B7+B8+B9)</f>
        <v>45.6</v>
      </c>
      <c r="C10" s="99">
        <f t="shared" si="0"/>
        <v>63.3</v>
      </c>
      <c r="D10" s="99">
        <f t="shared" si="0"/>
        <v>45.6</v>
      </c>
      <c r="E10" s="99">
        <f t="shared" si="0"/>
        <v>57.4</v>
      </c>
      <c r="F10" s="99">
        <f t="shared" si="0"/>
        <v>46.1</v>
      </c>
      <c r="G10" s="99">
        <f t="shared" si="0"/>
        <v>60.7</v>
      </c>
      <c r="H10" s="99">
        <f t="shared" si="0"/>
        <v>56.650000000000006</v>
      </c>
      <c r="I10" s="99">
        <f t="shared" si="0"/>
        <v>68.2</v>
      </c>
      <c r="J10" s="99">
        <f t="shared" si="0"/>
        <v>45.7</v>
      </c>
      <c r="K10" s="99">
        <f t="shared" si="0"/>
        <v>61.449999999999996</v>
      </c>
      <c r="L10" s="99">
        <f t="shared" si="0"/>
        <v>49.7</v>
      </c>
      <c r="M10" s="99">
        <f t="shared" si="0"/>
        <v>61.5</v>
      </c>
      <c r="N10" s="35">
        <f>SUM(B10:M10)</f>
        <v>661.9000000000001</v>
      </c>
      <c r="O10" s="100">
        <v>1</v>
      </c>
    </row>
    <row r="11" spans="2:15" ht="9.75" customHeight="1" thickBot="1">
      <c r="B11" s="78"/>
      <c r="C11" s="78"/>
      <c r="D11" s="78"/>
      <c r="E11" s="78"/>
      <c r="F11" s="78"/>
      <c r="G11" s="78"/>
      <c r="H11" s="78"/>
      <c r="I11" s="78"/>
      <c r="J11" s="79"/>
      <c r="K11" s="79"/>
      <c r="L11" s="79"/>
      <c r="M11" s="79"/>
      <c r="O11" s="40"/>
    </row>
    <row r="12" spans="1:15" ht="12" customHeight="1">
      <c r="A12" s="30" t="s">
        <v>84</v>
      </c>
      <c r="B12" s="94">
        <v>11.5</v>
      </c>
      <c r="C12" s="94">
        <v>13.1</v>
      </c>
      <c r="D12" s="94">
        <v>10.1</v>
      </c>
      <c r="E12" s="94">
        <v>12.6</v>
      </c>
      <c r="F12" s="94">
        <v>12</v>
      </c>
      <c r="G12" s="94">
        <v>12.8</v>
      </c>
      <c r="H12" s="94">
        <v>13.8</v>
      </c>
      <c r="I12" s="94">
        <v>13.7</v>
      </c>
      <c r="J12" s="94">
        <v>12.7</v>
      </c>
      <c r="K12" s="94">
        <v>12.9</v>
      </c>
      <c r="L12" s="94">
        <v>11.9</v>
      </c>
      <c r="M12" s="94">
        <v>13.1</v>
      </c>
      <c r="N12" s="95"/>
      <c r="O12" s="96"/>
    </row>
    <row r="13" spans="1:15" ht="12" customHeight="1">
      <c r="A13" s="32" t="s">
        <v>85</v>
      </c>
      <c r="B13" s="53">
        <v>11.2</v>
      </c>
      <c r="C13" s="53">
        <v>12</v>
      </c>
      <c r="D13" s="53">
        <v>12.1</v>
      </c>
      <c r="E13" s="53">
        <v>11.25</v>
      </c>
      <c r="F13" s="53">
        <v>10.7</v>
      </c>
      <c r="G13" s="53">
        <v>10.2</v>
      </c>
      <c r="H13" s="53">
        <v>13.6</v>
      </c>
      <c r="I13" s="53">
        <v>13.3</v>
      </c>
      <c r="J13" s="53">
        <v>12.15</v>
      </c>
      <c r="K13" s="53">
        <v>11.8</v>
      </c>
      <c r="L13" s="53">
        <v>10.5</v>
      </c>
      <c r="M13" s="53">
        <v>10.9</v>
      </c>
      <c r="N13" s="18"/>
      <c r="O13" s="97"/>
    </row>
    <row r="14" spans="1:15" ht="12" customHeight="1">
      <c r="A14" s="32" t="s">
        <v>86</v>
      </c>
      <c r="B14" s="53">
        <v>8.2</v>
      </c>
      <c r="C14" s="53">
        <v>11.9</v>
      </c>
      <c r="D14" s="53">
        <v>5.8</v>
      </c>
      <c r="E14" s="53">
        <v>9.05</v>
      </c>
      <c r="F14" s="53">
        <v>4.5</v>
      </c>
      <c r="G14" s="53">
        <v>9.1</v>
      </c>
      <c r="H14" s="53">
        <v>8.85</v>
      </c>
      <c r="I14" s="53">
        <v>13.5</v>
      </c>
      <c r="J14" s="53">
        <v>15.4</v>
      </c>
      <c r="K14" s="53">
        <v>9.05</v>
      </c>
      <c r="L14" s="53">
        <v>15.5</v>
      </c>
      <c r="M14" s="53">
        <v>9.7</v>
      </c>
      <c r="N14" s="18"/>
      <c r="O14" s="97"/>
    </row>
    <row r="15" spans="1:15" ht="12" customHeight="1">
      <c r="A15" s="32" t="s">
        <v>87</v>
      </c>
      <c r="B15" s="53">
        <v>8.4</v>
      </c>
      <c r="C15" s="53">
        <v>11.7</v>
      </c>
      <c r="D15" s="53">
        <v>15.1</v>
      </c>
      <c r="E15" s="53">
        <v>10.75</v>
      </c>
      <c r="F15" s="53">
        <v>8.3</v>
      </c>
      <c r="G15" s="53">
        <v>12.2</v>
      </c>
      <c r="H15" s="53">
        <v>15.3</v>
      </c>
      <c r="I15" s="53">
        <v>13.9</v>
      </c>
      <c r="J15" s="53">
        <v>8.6</v>
      </c>
      <c r="K15" s="53">
        <v>13.2</v>
      </c>
      <c r="L15" s="53">
        <v>8.9</v>
      </c>
      <c r="M15" s="53">
        <v>12.5</v>
      </c>
      <c r="N15" s="18"/>
      <c r="O15" s="97"/>
    </row>
    <row r="16" spans="1:15" ht="12" customHeight="1">
      <c r="A16" s="32" t="s">
        <v>88</v>
      </c>
      <c r="B16" s="53">
        <v>7.7</v>
      </c>
      <c r="C16" s="53">
        <v>11</v>
      </c>
      <c r="D16" s="53">
        <v>7.5</v>
      </c>
      <c r="E16" s="53">
        <v>10.2</v>
      </c>
      <c r="F16" s="53">
        <v>15.5</v>
      </c>
      <c r="G16" s="53">
        <v>10.3</v>
      </c>
      <c r="H16" s="53">
        <v>9.25</v>
      </c>
      <c r="I16" s="53">
        <v>13</v>
      </c>
      <c r="J16" s="53">
        <v>6.8</v>
      </c>
      <c r="K16" s="53">
        <v>12.1</v>
      </c>
      <c r="L16" s="53">
        <v>5.7</v>
      </c>
      <c r="M16" s="53">
        <v>15.2</v>
      </c>
      <c r="N16" s="18"/>
      <c r="O16" s="97"/>
    </row>
    <row r="17" spans="1:15" ht="16.5" thickBot="1">
      <c r="A17" s="98" t="s">
        <v>4</v>
      </c>
      <c r="B17" s="99">
        <f aca="true" t="shared" si="1" ref="B17:M17">SUM(B12+B13+B14+B15+B16)</f>
        <v>47</v>
      </c>
      <c r="C17" s="99">
        <f t="shared" si="1"/>
        <v>59.7</v>
      </c>
      <c r="D17" s="99">
        <f t="shared" si="1"/>
        <v>50.6</v>
      </c>
      <c r="E17" s="99">
        <f t="shared" si="1"/>
        <v>53.85000000000001</v>
      </c>
      <c r="F17" s="99">
        <f t="shared" si="1"/>
        <v>51</v>
      </c>
      <c r="G17" s="99">
        <f t="shared" si="1"/>
        <v>54.599999999999994</v>
      </c>
      <c r="H17" s="99">
        <f t="shared" si="1"/>
        <v>60.8</v>
      </c>
      <c r="I17" s="99">
        <f t="shared" si="1"/>
        <v>67.4</v>
      </c>
      <c r="J17" s="99">
        <f t="shared" si="1"/>
        <v>55.65</v>
      </c>
      <c r="K17" s="99">
        <f t="shared" si="1"/>
        <v>59.050000000000004</v>
      </c>
      <c r="L17" s="99">
        <f t="shared" si="1"/>
        <v>52.5</v>
      </c>
      <c r="M17" s="99">
        <f t="shared" si="1"/>
        <v>61.400000000000006</v>
      </c>
      <c r="N17" s="35">
        <f>SUM(B17:M17)</f>
        <v>673.55</v>
      </c>
      <c r="O17" s="100">
        <v>2</v>
      </c>
    </row>
    <row r="18" spans="2:15" ht="9.75" customHeight="1" thickBot="1">
      <c r="B18" s="78"/>
      <c r="C18" s="78"/>
      <c r="D18" s="78"/>
      <c r="E18" s="78"/>
      <c r="F18" s="78"/>
      <c r="G18" s="78"/>
      <c r="H18" s="78"/>
      <c r="I18" s="78"/>
      <c r="J18" s="79"/>
      <c r="K18" s="79"/>
      <c r="L18" s="79"/>
      <c r="M18" s="79"/>
      <c r="O18" s="40"/>
    </row>
    <row r="19" spans="1:15" ht="12" customHeight="1">
      <c r="A19" s="30" t="s">
        <v>89</v>
      </c>
      <c r="B19" s="94">
        <v>8</v>
      </c>
      <c r="C19" s="94">
        <v>11.8</v>
      </c>
      <c r="D19" s="94"/>
      <c r="E19" s="94">
        <v>10.5</v>
      </c>
      <c r="F19" s="94">
        <v>6</v>
      </c>
      <c r="G19" s="94">
        <v>10.2</v>
      </c>
      <c r="H19" s="94"/>
      <c r="I19" s="94">
        <v>12.2</v>
      </c>
      <c r="J19" s="94"/>
      <c r="K19" s="94">
        <v>11.55</v>
      </c>
      <c r="L19" s="94"/>
      <c r="M19" s="94">
        <v>10.1</v>
      </c>
      <c r="N19" s="95"/>
      <c r="O19" s="96"/>
    </row>
    <row r="20" spans="1:15" ht="12" customHeight="1">
      <c r="A20" s="32" t="s">
        <v>90</v>
      </c>
      <c r="B20" s="53">
        <v>7.5</v>
      </c>
      <c r="C20" s="53">
        <v>12.6</v>
      </c>
      <c r="D20" s="53">
        <v>3.5</v>
      </c>
      <c r="E20" s="53">
        <v>9.8</v>
      </c>
      <c r="F20" s="53">
        <v>8.1</v>
      </c>
      <c r="G20" s="53">
        <v>12.4</v>
      </c>
      <c r="H20" s="53">
        <v>8.8</v>
      </c>
      <c r="I20" s="53">
        <v>13.3</v>
      </c>
      <c r="J20" s="53">
        <v>7.6</v>
      </c>
      <c r="K20" s="53">
        <v>11</v>
      </c>
      <c r="L20" s="53">
        <v>8.2</v>
      </c>
      <c r="M20" s="53">
        <v>11.6</v>
      </c>
      <c r="N20" s="18"/>
      <c r="O20" s="97"/>
    </row>
    <row r="21" spans="1:15" ht="12" customHeight="1">
      <c r="A21" s="32" t="s">
        <v>102</v>
      </c>
      <c r="B21" s="53">
        <v>8.7</v>
      </c>
      <c r="C21" s="53">
        <v>13.1</v>
      </c>
      <c r="D21" s="53">
        <v>8.5</v>
      </c>
      <c r="E21" s="53">
        <v>13</v>
      </c>
      <c r="F21" s="53">
        <v>9</v>
      </c>
      <c r="G21" s="53">
        <v>11.3</v>
      </c>
      <c r="H21" s="53">
        <v>9.2</v>
      </c>
      <c r="I21" s="53">
        <v>14.4</v>
      </c>
      <c r="J21" s="53">
        <v>8.5</v>
      </c>
      <c r="K21" s="53">
        <v>13.1</v>
      </c>
      <c r="L21" s="53">
        <v>9.4</v>
      </c>
      <c r="M21" s="53">
        <v>12.5</v>
      </c>
      <c r="N21" s="18"/>
      <c r="O21" s="97"/>
    </row>
    <row r="22" spans="1:15" ht="12" customHeight="1">
      <c r="A22" s="32" t="s">
        <v>103</v>
      </c>
      <c r="B22" s="53">
        <v>8.5</v>
      </c>
      <c r="C22" s="53">
        <v>12.6</v>
      </c>
      <c r="D22" s="53">
        <v>8.3</v>
      </c>
      <c r="E22" s="53">
        <v>13.3</v>
      </c>
      <c r="F22" s="53">
        <v>9.2</v>
      </c>
      <c r="G22" s="53">
        <v>13.1</v>
      </c>
      <c r="H22" s="53">
        <v>9.3</v>
      </c>
      <c r="I22" s="53">
        <v>13.9</v>
      </c>
      <c r="J22" s="53">
        <v>9.1</v>
      </c>
      <c r="K22" s="53">
        <v>12.45</v>
      </c>
      <c r="L22" s="53">
        <v>9</v>
      </c>
      <c r="M22" s="53">
        <v>12.8</v>
      </c>
      <c r="N22" s="18"/>
      <c r="O22" s="97"/>
    </row>
    <row r="23" spans="1:15" ht="16.5" thickBot="1">
      <c r="A23" s="98" t="s">
        <v>5</v>
      </c>
      <c r="B23" s="99">
        <f aca="true" t="shared" si="2" ref="B23:M23">SUM(B19+B20+B21+B22)</f>
        <v>32.7</v>
      </c>
      <c r="C23" s="99">
        <f t="shared" si="2"/>
        <v>50.1</v>
      </c>
      <c r="D23" s="99">
        <f t="shared" si="2"/>
        <v>20.3</v>
      </c>
      <c r="E23" s="99">
        <f t="shared" si="2"/>
        <v>46.599999999999994</v>
      </c>
      <c r="F23" s="99">
        <f t="shared" si="2"/>
        <v>32.3</v>
      </c>
      <c r="G23" s="99">
        <f t="shared" si="2"/>
        <v>47.00000000000001</v>
      </c>
      <c r="H23" s="99">
        <f t="shared" si="2"/>
        <v>27.3</v>
      </c>
      <c r="I23" s="99">
        <f t="shared" si="2"/>
        <v>53.8</v>
      </c>
      <c r="J23" s="99">
        <f t="shared" si="2"/>
        <v>25.200000000000003</v>
      </c>
      <c r="K23" s="99">
        <f t="shared" si="2"/>
        <v>48.099999999999994</v>
      </c>
      <c r="L23" s="99">
        <f t="shared" si="2"/>
        <v>26.6</v>
      </c>
      <c r="M23" s="99">
        <f t="shared" si="2"/>
        <v>47</v>
      </c>
      <c r="N23" s="35">
        <f>SUM(B23:M23)</f>
        <v>457</v>
      </c>
      <c r="O23" s="100">
        <v>3</v>
      </c>
    </row>
    <row r="24" spans="1:15" s="29" customFormat="1" ht="9.75" customHeight="1" thickBot="1">
      <c r="A24" s="28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7"/>
      <c r="O24" s="41"/>
    </row>
    <row r="25" spans="1:15" ht="12" customHeight="1">
      <c r="A25" s="30" t="s">
        <v>80</v>
      </c>
      <c r="B25" s="101">
        <v>8.4</v>
      </c>
      <c r="C25" s="101">
        <v>25</v>
      </c>
      <c r="D25" s="94">
        <v>7.5</v>
      </c>
      <c r="E25" s="94">
        <v>25</v>
      </c>
      <c r="F25" s="94">
        <v>9</v>
      </c>
      <c r="G25" s="94">
        <v>0</v>
      </c>
      <c r="H25" s="94">
        <v>9</v>
      </c>
      <c r="I25" s="94">
        <v>0</v>
      </c>
      <c r="J25" s="94">
        <v>8.2</v>
      </c>
      <c r="K25" s="94">
        <v>0</v>
      </c>
      <c r="L25" s="94">
        <v>8.9</v>
      </c>
      <c r="M25" s="94">
        <v>0</v>
      </c>
      <c r="N25" s="95"/>
      <c r="O25" s="96"/>
    </row>
    <row r="26" spans="1:15" ht="12" customHeight="1">
      <c r="A26" s="32" t="s">
        <v>81</v>
      </c>
      <c r="B26" s="85">
        <v>8</v>
      </c>
      <c r="C26" s="85">
        <v>10.9</v>
      </c>
      <c r="D26" s="53">
        <v>0.5</v>
      </c>
      <c r="E26" s="53">
        <v>8.65</v>
      </c>
      <c r="F26" s="53">
        <v>8.8</v>
      </c>
      <c r="G26" s="53">
        <v>10.8</v>
      </c>
      <c r="H26" s="53">
        <v>8.7</v>
      </c>
      <c r="I26" s="53">
        <v>13.6</v>
      </c>
      <c r="J26" s="53">
        <v>6.9</v>
      </c>
      <c r="K26" s="53">
        <v>11.95</v>
      </c>
      <c r="L26" s="53">
        <v>8.5</v>
      </c>
      <c r="M26" s="53">
        <v>10.75</v>
      </c>
      <c r="N26" s="18"/>
      <c r="O26" s="97"/>
    </row>
    <row r="27" spans="1:15" ht="12" customHeight="1">
      <c r="A27" s="32" t="s">
        <v>82</v>
      </c>
      <c r="B27" s="85">
        <v>3</v>
      </c>
      <c r="C27" s="85">
        <v>11.3</v>
      </c>
      <c r="D27" s="53">
        <v>2.5</v>
      </c>
      <c r="E27" s="53">
        <v>11.1</v>
      </c>
      <c r="F27" s="53">
        <v>4</v>
      </c>
      <c r="G27" s="53">
        <v>9.7</v>
      </c>
      <c r="H27" s="53">
        <v>4.35</v>
      </c>
      <c r="I27" s="53">
        <v>13</v>
      </c>
      <c r="J27" s="53">
        <v>3.5</v>
      </c>
      <c r="K27" s="53">
        <v>10.3</v>
      </c>
      <c r="L27" s="53">
        <v>3</v>
      </c>
      <c r="M27" s="53">
        <v>9.7</v>
      </c>
      <c r="N27" s="18"/>
      <c r="O27" s="97"/>
    </row>
    <row r="28" spans="1:15" ht="12" customHeight="1">
      <c r="A28" s="32" t="s">
        <v>83</v>
      </c>
      <c r="B28" s="53">
        <v>8.8</v>
      </c>
      <c r="C28" s="53">
        <v>14</v>
      </c>
      <c r="D28" s="53">
        <v>8.5</v>
      </c>
      <c r="E28" s="53">
        <v>12.6</v>
      </c>
      <c r="F28" s="53">
        <v>9.1</v>
      </c>
      <c r="G28" s="53">
        <v>13.9</v>
      </c>
      <c r="H28" s="53">
        <v>9.15</v>
      </c>
      <c r="I28" s="53">
        <v>13.4</v>
      </c>
      <c r="J28" s="53">
        <v>6.7</v>
      </c>
      <c r="K28" s="53">
        <v>11.25</v>
      </c>
      <c r="L28" s="53">
        <v>8.4</v>
      </c>
      <c r="M28" s="53">
        <v>12.8</v>
      </c>
      <c r="N28" s="18"/>
      <c r="O28" s="97"/>
    </row>
    <row r="29" spans="1:15" ht="16.5" thickBot="1">
      <c r="A29" s="98" t="s">
        <v>2</v>
      </c>
      <c r="B29" s="99">
        <f aca="true" t="shared" si="3" ref="B29:M29">SUM(B25+B26+B27+B28)</f>
        <v>28.2</v>
      </c>
      <c r="C29" s="99">
        <f t="shared" si="3"/>
        <v>61.2</v>
      </c>
      <c r="D29" s="99">
        <f t="shared" si="3"/>
        <v>19</v>
      </c>
      <c r="E29" s="99">
        <f t="shared" si="3"/>
        <v>57.35</v>
      </c>
      <c r="F29" s="99">
        <f t="shared" si="3"/>
        <v>30.9</v>
      </c>
      <c r="G29" s="99">
        <f t="shared" si="3"/>
        <v>34.4</v>
      </c>
      <c r="H29" s="99">
        <f t="shared" si="3"/>
        <v>31.199999999999996</v>
      </c>
      <c r="I29" s="99">
        <f t="shared" si="3"/>
        <v>40</v>
      </c>
      <c r="J29" s="99">
        <f t="shared" si="3"/>
        <v>25.3</v>
      </c>
      <c r="K29" s="99">
        <f t="shared" si="3"/>
        <v>33.5</v>
      </c>
      <c r="L29" s="99">
        <f t="shared" si="3"/>
        <v>28.799999999999997</v>
      </c>
      <c r="M29" s="99">
        <f t="shared" si="3"/>
        <v>33.25</v>
      </c>
      <c r="N29" s="35">
        <f>SUM(B29:M29)</f>
        <v>423.1</v>
      </c>
      <c r="O29" s="100">
        <v>4</v>
      </c>
    </row>
    <row r="30" spans="1:15" ht="9.75" customHeight="1" thickBot="1">
      <c r="A30" s="6"/>
      <c r="B30" s="78"/>
      <c r="C30" s="78"/>
      <c r="D30" s="78"/>
      <c r="E30" s="78"/>
      <c r="F30" s="78"/>
      <c r="G30" s="78"/>
      <c r="H30" s="78"/>
      <c r="I30" s="78"/>
      <c r="J30" s="79"/>
      <c r="K30" s="79"/>
      <c r="L30" s="79"/>
      <c r="M30" s="79"/>
      <c r="O30" s="40"/>
    </row>
    <row r="31" spans="1:15" ht="12" customHeight="1">
      <c r="A31" s="30" t="s">
        <v>91</v>
      </c>
      <c r="B31" s="94">
        <v>10.5</v>
      </c>
      <c r="C31" s="94">
        <v>11</v>
      </c>
      <c r="D31" s="94"/>
      <c r="E31" s="94">
        <v>0</v>
      </c>
      <c r="F31" s="94"/>
      <c r="G31" s="94">
        <v>0</v>
      </c>
      <c r="H31" s="94">
        <v>13.75</v>
      </c>
      <c r="I31" s="94">
        <v>12.4</v>
      </c>
      <c r="J31" s="94">
        <v>0</v>
      </c>
      <c r="K31" s="94">
        <v>0</v>
      </c>
      <c r="L31" s="94">
        <v>5.5</v>
      </c>
      <c r="M31" s="94">
        <v>5.9</v>
      </c>
      <c r="N31" s="95"/>
      <c r="O31" s="96"/>
    </row>
    <row r="32" spans="1:15" ht="12" customHeight="1">
      <c r="A32" s="32" t="s">
        <v>92</v>
      </c>
      <c r="B32" s="53">
        <v>5.5</v>
      </c>
      <c r="C32" s="53">
        <v>10.8</v>
      </c>
      <c r="D32" s="53"/>
      <c r="E32" s="53">
        <v>11.3</v>
      </c>
      <c r="F32" s="53">
        <v>3.2</v>
      </c>
      <c r="G32" s="53">
        <v>10.6</v>
      </c>
      <c r="H32" s="53"/>
      <c r="I32" s="53">
        <v>0</v>
      </c>
      <c r="J32" s="53">
        <v>0</v>
      </c>
      <c r="K32" s="53">
        <v>10.4</v>
      </c>
      <c r="L32" s="53">
        <v>2.85</v>
      </c>
      <c r="M32" s="53">
        <v>7.2</v>
      </c>
      <c r="N32" s="18"/>
      <c r="O32" s="97"/>
    </row>
    <row r="33" spans="1:15" ht="12" customHeight="1">
      <c r="A33" s="32" t="s">
        <v>93</v>
      </c>
      <c r="B33" s="53">
        <v>3.5</v>
      </c>
      <c r="C33" s="53">
        <v>9.7</v>
      </c>
      <c r="D33" s="53">
        <v>2.9</v>
      </c>
      <c r="E33" s="53">
        <v>9.6</v>
      </c>
      <c r="F33" s="53">
        <v>3.2</v>
      </c>
      <c r="G33" s="53">
        <v>8.6</v>
      </c>
      <c r="H33" s="53">
        <v>8.3</v>
      </c>
      <c r="I33" s="53">
        <v>11.6</v>
      </c>
      <c r="J33" s="53">
        <v>0</v>
      </c>
      <c r="K33" s="53">
        <v>9.75</v>
      </c>
      <c r="L33" s="53"/>
      <c r="M33" s="53">
        <v>1.2</v>
      </c>
      <c r="N33" s="18"/>
      <c r="O33" s="97"/>
    </row>
    <row r="34" spans="1:15" ht="12" customHeight="1">
      <c r="A34" s="32" t="s">
        <v>94</v>
      </c>
      <c r="B34" s="53">
        <v>5.4</v>
      </c>
      <c r="C34" s="53">
        <v>10.5</v>
      </c>
      <c r="D34" s="53"/>
      <c r="E34" s="53">
        <v>6.4</v>
      </c>
      <c r="F34" s="53"/>
      <c r="G34" s="53">
        <v>9.2</v>
      </c>
      <c r="H34" s="53">
        <v>4.55</v>
      </c>
      <c r="I34" s="53">
        <v>12</v>
      </c>
      <c r="J34" s="53">
        <v>0</v>
      </c>
      <c r="K34" s="53">
        <v>6.8</v>
      </c>
      <c r="L34" s="53">
        <v>1.8</v>
      </c>
      <c r="M34" s="53">
        <v>3.5</v>
      </c>
      <c r="N34" s="18"/>
      <c r="O34" s="97"/>
    </row>
    <row r="35" spans="1:15" ht="16.5" thickBot="1">
      <c r="A35" s="98" t="s">
        <v>0</v>
      </c>
      <c r="B35" s="99">
        <f aca="true" t="shared" si="4" ref="B35:M35">SUM(B31+B32+B33+B34)</f>
        <v>24.9</v>
      </c>
      <c r="C35" s="99">
        <f t="shared" si="4"/>
        <v>42</v>
      </c>
      <c r="D35" s="99">
        <f t="shared" si="4"/>
        <v>2.9</v>
      </c>
      <c r="E35" s="99">
        <f t="shared" si="4"/>
        <v>27.299999999999997</v>
      </c>
      <c r="F35" s="99">
        <f t="shared" si="4"/>
        <v>6.4</v>
      </c>
      <c r="G35" s="99">
        <f t="shared" si="4"/>
        <v>28.4</v>
      </c>
      <c r="H35" s="99">
        <f t="shared" si="4"/>
        <v>26.6</v>
      </c>
      <c r="I35" s="99">
        <f t="shared" si="4"/>
        <v>36</v>
      </c>
      <c r="J35" s="99">
        <f t="shared" si="4"/>
        <v>0</v>
      </c>
      <c r="K35" s="99">
        <f t="shared" si="4"/>
        <v>26.95</v>
      </c>
      <c r="L35" s="99">
        <f t="shared" si="4"/>
        <v>10.15</v>
      </c>
      <c r="M35" s="99">
        <f t="shared" si="4"/>
        <v>17.8</v>
      </c>
      <c r="N35" s="35">
        <f>SUM(B35:M35)</f>
        <v>249.4</v>
      </c>
      <c r="O35" s="100">
        <v>5</v>
      </c>
    </row>
    <row r="36" spans="2:15" s="29" customFormat="1" ht="9.75" customHeight="1" thickBot="1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27"/>
      <c r="O36" s="41"/>
    </row>
    <row r="37" spans="1:15" ht="12" customHeight="1">
      <c r="A37" s="30" t="s">
        <v>78</v>
      </c>
      <c r="B37" s="94">
        <v>7.7</v>
      </c>
      <c r="C37" s="94">
        <v>12.8</v>
      </c>
      <c r="D37" s="94">
        <v>8.3</v>
      </c>
      <c r="E37" s="94">
        <v>11.5</v>
      </c>
      <c r="F37" s="94">
        <v>8.6</v>
      </c>
      <c r="G37" s="94">
        <v>10.8</v>
      </c>
      <c r="H37" s="94">
        <v>9.3</v>
      </c>
      <c r="I37" s="94">
        <v>13.1</v>
      </c>
      <c r="J37" s="94">
        <v>6.7</v>
      </c>
      <c r="K37" s="94">
        <v>12.45</v>
      </c>
      <c r="L37" s="94">
        <v>7.95</v>
      </c>
      <c r="M37" s="94">
        <v>10.8</v>
      </c>
      <c r="N37" s="95"/>
      <c r="O37" s="96"/>
    </row>
    <row r="38" spans="1:15" ht="12" customHeight="1">
      <c r="A38" s="32" t="s">
        <v>79</v>
      </c>
      <c r="B38" s="53">
        <v>8.8</v>
      </c>
      <c r="C38" s="53">
        <v>12.7</v>
      </c>
      <c r="D38" s="53">
        <v>6.8</v>
      </c>
      <c r="E38" s="53">
        <v>11.65</v>
      </c>
      <c r="F38" s="53">
        <v>8.9</v>
      </c>
      <c r="G38" s="53">
        <v>12.1</v>
      </c>
      <c r="H38" s="53">
        <v>9.15</v>
      </c>
      <c r="I38" s="53">
        <v>13</v>
      </c>
      <c r="J38" s="53">
        <v>8.1</v>
      </c>
      <c r="K38" s="53">
        <v>12.4</v>
      </c>
      <c r="L38" s="53">
        <v>9</v>
      </c>
      <c r="M38" s="53">
        <v>12.4</v>
      </c>
      <c r="N38" s="18"/>
      <c r="O38" s="97"/>
    </row>
    <row r="39" spans="1:15" ht="16.5" thickBot="1">
      <c r="A39" s="98" t="s">
        <v>1</v>
      </c>
      <c r="B39" s="99">
        <f aca="true" t="shared" si="5" ref="B39:M39">SUM(B37+B38)</f>
        <v>16.5</v>
      </c>
      <c r="C39" s="99">
        <f t="shared" si="5"/>
        <v>25.5</v>
      </c>
      <c r="D39" s="99">
        <f t="shared" si="5"/>
        <v>15.100000000000001</v>
      </c>
      <c r="E39" s="99">
        <f t="shared" si="5"/>
        <v>23.15</v>
      </c>
      <c r="F39" s="99">
        <f t="shared" si="5"/>
        <v>17.5</v>
      </c>
      <c r="G39" s="99">
        <f t="shared" si="5"/>
        <v>22.9</v>
      </c>
      <c r="H39" s="99">
        <f t="shared" si="5"/>
        <v>18.450000000000003</v>
      </c>
      <c r="I39" s="99">
        <f t="shared" si="5"/>
        <v>26.1</v>
      </c>
      <c r="J39" s="99">
        <f t="shared" si="5"/>
        <v>14.8</v>
      </c>
      <c r="K39" s="99">
        <f t="shared" si="5"/>
        <v>24.85</v>
      </c>
      <c r="L39" s="99">
        <f t="shared" si="5"/>
        <v>16.95</v>
      </c>
      <c r="M39" s="99">
        <f t="shared" si="5"/>
        <v>23.200000000000003</v>
      </c>
      <c r="N39" s="35">
        <f>SUM(B39:M39)</f>
        <v>245</v>
      </c>
      <c r="O39" s="102"/>
    </row>
    <row r="40" spans="2:15" s="29" customFormat="1" ht="9.75" customHeight="1" thickBot="1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27"/>
      <c r="O40" s="41"/>
    </row>
    <row r="41" spans="1:15" ht="15.75">
      <c r="A41" s="80" t="s">
        <v>10</v>
      </c>
      <c r="B41" s="81"/>
      <c r="C41" s="81"/>
      <c r="D41" s="81"/>
      <c r="E41" s="81"/>
      <c r="F41" s="81"/>
      <c r="G41" s="81"/>
      <c r="H41" s="81"/>
      <c r="I41" s="81"/>
      <c r="J41" s="82"/>
      <c r="K41" s="82"/>
      <c r="L41" s="82"/>
      <c r="M41" s="82"/>
      <c r="N41" s="54"/>
      <c r="O41" s="96"/>
    </row>
    <row r="42" spans="1:15" ht="16.5" thickBot="1">
      <c r="A42" s="55" t="s">
        <v>77</v>
      </c>
      <c r="B42" s="83">
        <v>6.3</v>
      </c>
      <c r="C42" s="83">
        <v>11.6</v>
      </c>
      <c r="D42" s="83">
        <v>4</v>
      </c>
      <c r="E42" s="83">
        <v>9.2</v>
      </c>
      <c r="F42" s="83">
        <v>6</v>
      </c>
      <c r="G42" s="83">
        <v>10.7</v>
      </c>
      <c r="H42" s="83">
        <v>9.25</v>
      </c>
      <c r="I42" s="83">
        <v>13</v>
      </c>
      <c r="J42" s="83">
        <v>6.7</v>
      </c>
      <c r="K42" s="83">
        <v>11.05</v>
      </c>
      <c r="L42" s="83">
        <v>5.9</v>
      </c>
      <c r="M42" s="83">
        <v>9.2</v>
      </c>
      <c r="N42" s="35">
        <f>SUM(B42:M42)</f>
        <v>102.9</v>
      </c>
      <c r="O42" s="102"/>
    </row>
    <row r="43" spans="1:8" ht="15">
      <c r="A43" s="23" t="s">
        <v>128</v>
      </c>
      <c r="B43" s="49"/>
      <c r="C43" s="49"/>
      <c r="D43" s="29"/>
      <c r="E43" s="49"/>
      <c r="F43" s="24" t="s">
        <v>13</v>
      </c>
      <c r="G43" s="29"/>
      <c r="H43" s="29"/>
    </row>
    <row r="44" spans="1:8" ht="15">
      <c r="A44" s="23" t="s">
        <v>18</v>
      </c>
      <c r="B44" s="49"/>
      <c r="C44" s="49"/>
      <c r="D44" s="29"/>
      <c r="E44" s="49"/>
      <c r="F44" s="24" t="s">
        <v>19</v>
      </c>
      <c r="G44" s="29"/>
      <c r="H44" s="29"/>
    </row>
    <row r="49" spans="1:9" ht="15">
      <c r="A49" s="6"/>
      <c r="B49" s="4"/>
      <c r="C49" s="4"/>
      <c r="D49" s="4"/>
      <c r="E49" s="4"/>
      <c r="F49" s="4"/>
      <c r="G49" s="4"/>
      <c r="H49" s="4"/>
      <c r="I49" s="4"/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selection activeCell="AG6" sqref="AG6:AG22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56" customWidth="1"/>
    <col min="8" max="9" width="6.28125" style="86" hidden="1" customWidth="1"/>
    <col min="10" max="10" width="6.28125" style="0" customWidth="1"/>
    <col min="11" max="11" width="6.28125" style="56" customWidth="1"/>
    <col min="12" max="13" width="6.28125" style="86" hidden="1" customWidth="1"/>
    <col min="14" max="14" width="6.28125" style="0" customWidth="1"/>
    <col min="15" max="15" width="6.28125" style="56" customWidth="1"/>
    <col min="16" max="17" width="6.28125" style="86" hidden="1" customWidth="1"/>
    <col min="18" max="18" width="6.28125" style="0" customWidth="1"/>
    <col min="19" max="19" width="6.28125" style="56" customWidth="1"/>
    <col min="20" max="21" width="6.28125" style="86" hidden="1" customWidth="1"/>
    <col min="22" max="22" width="6.28125" style="0" customWidth="1"/>
    <col min="23" max="23" width="6.28125" style="56" customWidth="1"/>
    <col min="24" max="25" width="6.28125" style="86" hidden="1" customWidth="1"/>
    <col min="26" max="26" width="6.28125" style="0" customWidth="1"/>
    <col min="27" max="27" width="6.28125" style="56" customWidth="1"/>
    <col min="28" max="29" width="6.28125" style="86" hidden="1" customWidth="1"/>
    <col min="30" max="31" width="6.28125" style="0" customWidth="1"/>
    <col min="32" max="32" width="7.28125" style="0" customWidth="1"/>
    <col min="33" max="33" width="5.140625" style="0" customWidth="1"/>
  </cols>
  <sheetData>
    <row r="1" s="29" customFormat="1" ht="15">
      <c r="A1" s="49" t="s">
        <v>150</v>
      </c>
    </row>
    <row r="2" s="29" customFormat="1" ht="15">
      <c r="A2" s="49" t="s">
        <v>183</v>
      </c>
    </row>
    <row r="3" s="29" customFormat="1" ht="15.75">
      <c r="A3" s="50" t="s">
        <v>180</v>
      </c>
    </row>
    <row r="4" spans="1:33" s="29" customFormat="1" ht="25.5" customHeight="1">
      <c r="A4" s="65" t="s">
        <v>107</v>
      </c>
      <c r="B4" s="51" t="s">
        <v>125</v>
      </c>
      <c r="C4" s="51" t="s">
        <v>105</v>
      </c>
      <c r="D4" s="57" t="s">
        <v>126</v>
      </c>
      <c r="E4" s="72" t="s">
        <v>127</v>
      </c>
      <c r="F4" s="76" t="s">
        <v>121</v>
      </c>
      <c r="G4" s="77"/>
      <c r="H4" s="87"/>
      <c r="I4" s="87" t="s">
        <v>186</v>
      </c>
      <c r="J4" s="76" t="s">
        <v>30</v>
      </c>
      <c r="K4" s="77"/>
      <c r="L4" s="87"/>
      <c r="M4" s="87" t="s">
        <v>187</v>
      </c>
      <c r="N4" s="76" t="s">
        <v>34</v>
      </c>
      <c r="O4" s="77"/>
      <c r="P4" s="87"/>
      <c r="Q4" s="87" t="s">
        <v>188</v>
      </c>
      <c r="R4" s="76" t="s">
        <v>40</v>
      </c>
      <c r="S4" s="77"/>
      <c r="T4" s="87"/>
      <c r="U4" s="87" t="s">
        <v>189</v>
      </c>
      <c r="V4" s="76" t="s">
        <v>45</v>
      </c>
      <c r="W4" s="77"/>
      <c r="X4" s="87"/>
      <c r="Y4" s="87" t="s">
        <v>190</v>
      </c>
      <c r="Z4" s="76" t="s">
        <v>119</v>
      </c>
      <c r="AA4" s="77"/>
      <c r="AB4" s="90" t="s">
        <v>191</v>
      </c>
      <c r="AC4" s="90" t="s">
        <v>191</v>
      </c>
      <c r="AD4" s="73" t="s">
        <v>178</v>
      </c>
      <c r="AE4" s="51" t="s">
        <v>179</v>
      </c>
      <c r="AF4" s="51" t="s">
        <v>185</v>
      </c>
      <c r="AG4" s="61" t="s">
        <v>129</v>
      </c>
    </row>
    <row r="5" spans="1:33" s="29" customFormat="1" ht="25.5" customHeight="1">
      <c r="A5" s="65"/>
      <c r="B5" s="51"/>
      <c r="C5" s="51"/>
      <c r="D5" s="57"/>
      <c r="E5" s="72"/>
      <c r="F5" s="204"/>
      <c r="G5" s="205"/>
      <c r="H5" s="206"/>
      <c r="I5" s="206"/>
      <c r="J5" s="204"/>
      <c r="K5" s="205"/>
      <c r="L5" s="206"/>
      <c r="M5" s="206"/>
      <c r="N5" s="204"/>
      <c r="O5" s="205"/>
      <c r="P5" s="206"/>
      <c r="Q5" s="206"/>
      <c r="R5" s="204"/>
      <c r="S5" s="205"/>
      <c r="T5" s="206"/>
      <c r="U5" s="206"/>
      <c r="V5" s="204"/>
      <c r="W5" s="205"/>
      <c r="X5" s="206"/>
      <c r="Y5" s="206"/>
      <c r="Z5" s="204"/>
      <c r="AA5" s="205"/>
      <c r="AB5" s="90"/>
      <c r="AC5" s="90"/>
      <c r="AD5" s="73"/>
      <c r="AE5" s="51"/>
      <c r="AF5" s="51"/>
      <c r="AG5" s="61"/>
    </row>
    <row r="6" spans="1:33" ht="32.25" customHeight="1">
      <c r="A6" s="64" t="s">
        <v>151</v>
      </c>
      <c r="B6" s="19">
        <v>1997</v>
      </c>
      <c r="C6" s="19">
        <v>1</v>
      </c>
      <c r="D6" s="47" t="s">
        <v>115</v>
      </c>
      <c r="E6" s="47" t="s">
        <v>155</v>
      </c>
      <c r="F6" s="74">
        <v>10</v>
      </c>
      <c r="G6" s="75">
        <v>11</v>
      </c>
      <c r="H6" s="88">
        <f aca="true" t="shared" si="0" ref="H6:H22">SUM(F6:G6)/2</f>
        <v>10.5</v>
      </c>
      <c r="I6" s="103"/>
      <c r="J6" s="74">
        <v>15.5</v>
      </c>
      <c r="K6" s="75">
        <v>12</v>
      </c>
      <c r="L6" s="88">
        <f aca="true" t="shared" si="1" ref="L6:L22">SUM(J6:K6)/2</f>
        <v>13.75</v>
      </c>
      <c r="M6" s="103"/>
      <c r="N6" s="74">
        <v>14.5</v>
      </c>
      <c r="O6" s="75">
        <v>0</v>
      </c>
      <c r="P6" s="88">
        <f aca="true" t="shared" si="2" ref="P6:P22">SUM(N6:O6)/2</f>
        <v>7.25</v>
      </c>
      <c r="Q6" s="103"/>
      <c r="R6" s="74">
        <v>14</v>
      </c>
      <c r="S6" s="75">
        <v>14.5</v>
      </c>
      <c r="T6" s="88">
        <f aca="true" t="shared" si="3" ref="T6:T22">SUM(R6:S6)/2</f>
        <v>14.25</v>
      </c>
      <c r="U6" s="103"/>
      <c r="V6" s="74">
        <v>10</v>
      </c>
      <c r="W6" s="75">
        <v>12.5</v>
      </c>
      <c r="X6" s="88">
        <f aca="true" t="shared" si="4" ref="X6:X22">SUM(V6:W6)/2</f>
        <v>11.25</v>
      </c>
      <c r="Y6" s="103"/>
      <c r="Z6" s="74">
        <v>10</v>
      </c>
      <c r="AA6" s="75">
        <v>15</v>
      </c>
      <c r="AB6" s="89">
        <f aca="true" t="shared" si="5" ref="AB6:AB22">SUM(Z6:AA6)/2</f>
        <v>12.5</v>
      </c>
      <c r="AC6" s="104" t="s">
        <v>148</v>
      </c>
      <c r="AD6" s="60">
        <f aca="true" t="shared" si="6" ref="AD6:AD22">SUM(F6+J6+N6+R6+V6+Z6)</f>
        <v>74</v>
      </c>
      <c r="AE6" s="60">
        <f aca="true" t="shared" si="7" ref="AE6:AE22">SUM(G6+K6+O6+S6+W6+AA6)</f>
        <v>65</v>
      </c>
      <c r="AF6" s="60">
        <f aca="true" t="shared" si="8" ref="AF6:AF22">SUM(AD6+AE6)</f>
        <v>139</v>
      </c>
      <c r="AG6" s="38">
        <v>1</v>
      </c>
    </row>
    <row r="7" spans="1:33" ht="31.5" customHeight="1">
      <c r="A7" s="62" t="s">
        <v>100</v>
      </c>
      <c r="B7" s="19">
        <v>1995</v>
      </c>
      <c r="C7" s="19">
        <v>1</v>
      </c>
      <c r="D7" s="47" t="s">
        <v>112</v>
      </c>
      <c r="E7" s="48" t="s">
        <v>161</v>
      </c>
      <c r="F7" s="58">
        <v>8</v>
      </c>
      <c r="G7" s="59">
        <v>14.222</v>
      </c>
      <c r="H7" s="88">
        <f t="shared" si="0"/>
        <v>11.111</v>
      </c>
      <c r="I7" s="104" t="s">
        <v>137</v>
      </c>
      <c r="J7" s="58">
        <v>15.755</v>
      </c>
      <c r="K7" s="59">
        <v>12.9</v>
      </c>
      <c r="L7" s="88">
        <f t="shared" si="1"/>
        <v>14.3275</v>
      </c>
      <c r="M7" s="104">
        <v>4</v>
      </c>
      <c r="N7" s="58">
        <v>8.6</v>
      </c>
      <c r="O7" s="59">
        <v>13</v>
      </c>
      <c r="P7" s="88">
        <f t="shared" si="2"/>
        <v>10.8</v>
      </c>
      <c r="Q7" s="104" t="s">
        <v>134</v>
      </c>
      <c r="R7" s="58">
        <v>9.45</v>
      </c>
      <c r="S7" s="59">
        <v>14.4</v>
      </c>
      <c r="T7" s="88">
        <f t="shared" si="3"/>
        <v>11.925</v>
      </c>
      <c r="U7" s="104" t="s">
        <v>133</v>
      </c>
      <c r="V7" s="58">
        <v>8</v>
      </c>
      <c r="W7" s="59">
        <v>12.6</v>
      </c>
      <c r="X7" s="88">
        <f t="shared" si="4"/>
        <v>10.3</v>
      </c>
      <c r="Y7" s="104" t="s">
        <v>137</v>
      </c>
      <c r="Z7" s="58">
        <v>9.05</v>
      </c>
      <c r="AA7" s="59">
        <v>12.5</v>
      </c>
      <c r="AB7" s="88">
        <f t="shared" si="5"/>
        <v>10.775</v>
      </c>
      <c r="AC7" s="104" t="s">
        <v>135</v>
      </c>
      <c r="AD7" s="60">
        <f t="shared" si="6"/>
        <v>58.855000000000004</v>
      </c>
      <c r="AE7" s="60">
        <f t="shared" si="7"/>
        <v>79.622</v>
      </c>
      <c r="AF7" s="60">
        <f t="shared" si="8"/>
        <v>138.477</v>
      </c>
      <c r="AG7" s="38">
        <v>2</v>
      </c>
    </row>
    <row r="8" spans="1:33" ht="24.75" customHeight="1">
      <c r="A8" s="62" t="s">
        <v>103</v>
      </c>
      <c r="B8" s="19">
        <v>1996</v>
      </c>
      <c r="C8" s="19">
        <v>1</v>
      </c>
      <c r="D8" s="47" t="s">
        <v>113</v>
      </c>
      <c r="E8" s="48" t="s">
        <v>168</v>
      </c>
      <c r="F8" s="58">
        <v>8.5</v>
      </c>
      <c r="G8" s="59">
        <v>13.555</v>
      </c>
      <c r="H8" s="88">
        <f t="shared" si="0"/>
        <v>11.0275</v>
      </c>
      <c r="I8" s="104" t="s">
        <v>136</v>
      </c>
      <c r="J8" s="58">
        <v>8.3</v>
      </c>
      <c r="K8" s="59">
        <v>13.3</v>
      </c>
      <c r="L8" s="88">
        <f t="shared" si="1"/>
        <v>10.8</v>
      </c>
      <c r="M8" s="104">
        <v>1</v>
      </c>
      <c r="N8" s="58">
        <v>9.2</v>
      </c>
      <c r="O8" s="59">
        <v>13.1</v>
      </c>
      <c r="P8" s="88">
        <f t="shared" si="2"/>
        <v>11.149999999999999</v>
      </c>
      <c r="Q8" s="104" t="s">
        <v>133</v>
      </c>
      <c r="R8" s="58">
        <v>9.3</v>
      </c>
      <c r="S8" s="59">
        <v>13.9</v>
      </c>
      <c r="T8" s="88">
        <f t="shared" si="3"/>
        <v>11.600000000000001</v>
      </c>
      <c r="U8" s="104"/>
      <c r="V8" s="58">
        <v>9.1</v>
      </c>
      <c r="W8" s="59">
        <v>12.45</v>
      </c>
      <c r="X8" s="88">
        <f t="shared" si="4"/>
        <v>10.774999999999999</v>
      </c>
      <c r="Y8" s="104" t="s">
        <v>135</v>
      </c>
      <c r="Z8" s="58">
        <v>9</v>
      </c>
      <c r="AA8" s="59">
        <v>12.8</v>
      </c>
      <c r="AB8" s="88">
        <f t="shared" si="5"/>
        <v>10.9</v>
      </c>
      <c r="AC8" s="104" t="s">
        <v>134</v>
      </c>
      <c r="AD8" s="60">
        <f t="shared" si="6"/>
        <v>53.4</v>
      </c>
      <c r="AE8" s="60">
        <f t="shared" si="7"/>
        <v>79.10499999999999</v>
      </c>
      <c r="AF8" s="60">
        <f t="shared" si="8"/>
        <v>132.505</v>
      </c>
      <c r="AG8" s="38">
        <v>3</v>
      </c>
    </row>
    <row r="9" spans="1:33" ht="24.75" customHeight="1">
      <c r="A9" s="62" t="s">
        <v>102</v>
      </c>
      <c r="B9" s="19">
        <v>1996</v>
      </c>
      <c r="C9" s="19">
        <v>1</v>
      </c>
      <c r="D9" s="47" t="s">
        <v>113</v>
      </c>
      <c r="E9" s="48" t="s">
        <v>167</v>
      </c>
      <c r="F9" s="58">
        <v>8.7</v>
      </c>
      <c r="G9" s="59">
        <v>13.1</v>
      </c>
      <c r="H9" s="88">
        <f t="shared" si="0"/>
        <v>10.899999999999999</v>
      </c>
      <c r="I9" s="104" t="s">
        <v>134</v>
      </c>
      <c r="J9" s="58">
        <v>8.5</v>
      </c>
      <c r="K9" s="59">
        <v>13</v>
      </c>
      <c r="L9" s="88">
        <f t="shared" si="1"/>
        <v>10.75</v>
      </c>
      <c r="M9" s="104">
        <v>2</v>
      </c>
      <c r="N9" s="58">
        <v>9</v>
      </c>
      <c r="O9" s="59">
        <v>11.3</v>
      </c>
      <c r="P9" s="88">
        <f t="shared" si="2"/>
        <v>10.15</v>
      </c>
      <c r="Q9" s="104" t="s">
        <v>137</v>
      </c>
      <c r="R9" s="58">
        <v>9.2</v>
      </c>
      <c r="S9" s="59">
        <v>14.4</v>
      </c>
      <c r="T9" s="88">
        <f t="shared" si="3"/>
        <v>11.8</v>
      </c>
      <c r="U9" s="104"/>
      <c r="V9" s="58">
        <v>8.5</v>
      </c>
      <c r="W9" s="59">
        <v>13.1</v>
      </c>
      <c r="X9" s="88">
        <f t="shared" si="4"/>
        <v>10.8</v>
      </c>
      <c r="Y9" s="104" t="s">
        <v>134</v>
      </c>
      <c r="Z9" s="58">
        <v>9.4</v>
      </c>
      <c r="AA9" s="59">
        <v>12.5</v>
      </c>
      <c r="AB9" s="88">
        <f t="shared" si="5"/>
        <v>10.95</v>
      </c>
      <c r="AC9" s="104" t="s">
        <v>133</v>
      </c>
      <c r="AD9" s="60">
        <f t="shared" si="6"/>
        <v>53.3</v>
      </c>
      <c r="AE9" s="60">
        <f t="shared" si="7"/>
        <v>77.4</v>
      </c>
      <c r="AF9" s="60">
        <f t="shared" si="8"/>
        <v>130.7</v>
      </c>
      <c r="AG9" s="38">
        <v>4</v>
      </c>
    </row>
    <row r="10" spans="1:33" ht="24.75" customHeight="1">
      <c r="A10" s="62" t="s">
        <v>79</v>
      </c>
      <c r="B10" s="19">
        <v>1996</v>
      </c>
      <c r="C10" s="19">
        <v>1</v>
      </c>
      <c r="D10" s="47" t="s">
        <v>117</v>
      </c>
      <c r="E10" s="47" t="s">
        <v>131</v>
      </c>
      <c r="F10" s="58">
        <v>8.8</v>
      </c>
      <c r="G10" s="59">
        <v>12.7</v>
      </c>
      <c r="H10" s="88">
        <f t="shared" si="0"/>
        <v>10.75</v>
      </c>
      <c r="I10" s="104" t="s">
        <v>135</v>
      </c>
      <c r="J10" s="58">
        <v>6.8</v>
      </c>
      <c r="K10" s="59">
        <v>11.65</v>
      </c>
      <c r="L10" s="88">
        <f t="shared" si="1"/>
        <v>9.225</v>
      </c>
      <c r="M10" s="104">
        <v>5</v>
      </c>
      <c r="N10" s="58">
        <v>8.9</v>
      </c>
      <c r="O10" s="59">
        <v>12.1</v>
      </c>
      <c r="P10" s="88">
        <f t="shared" si="2"/>
        <v>10.5</v>
      </c>
      <c r="Q10" s="104" t="s">
        <v>135</v>
      </c>
      <c r="R10" s="58">
        <v>9.15</v>
      </c>
      <c r="S10" s="59">
        <v>13</v>
      </c>
      <c r="T10" s="88">
        <f t="shared" si="3"/>
        <v>11.075</v>
      </c>
      <c r="U10" s="104" t="s">
        <v>140</v>
      </c>
      <c r="V10" s="58">
        <v>8.1</v>
      </c>
      <c r="W10" s="59">
        <v>12.4</v>
      </c>
      <c r="X10" s="88">
        <f t="shared" si="4"/>
        <v>10.25</v>
      </c>
      <c r="Y10" s="104" t="s">
        <v>138</v>
      </c>
      <c r="Z10" s="58">
        <v>9</v>
      </c>
      <c r="AA10" s="59">
        <v>12.4</v>
      </c>
      <c r="AB10" s="88">
        <f t="shared" si="5"/>
        <v>10.7</v>
      </c>
      <c r="AC10" s="104" t="s">
        <v>137</v>
      </c>
      <c r="AD10" s="60">
        <f t="shared" si="6"/>
        <v>50.75</v>
      </c>
      <c r="AE10" s="60">
        <f t="shared" si="7"/>
        <v>74.25</v>
      </c>
      <c r="AF10" s="60">
        <f t="shared" si="8"/>
        <v>125</v>
      </c>
      <c r="AG10" s="38">
        <v>5</v>
      </c>
    </row>
    <row r="11" spans="1:33" ht="24.75" customHeight="1">
      <c r="A11" s="62" t="s">
        <v>87</v>
      </c>
      <c r="B11" s="19">
        <v>1996</v>
      </c>
      <c r="C11" s="19">
        <v>1</v>
      </c>
      <c r="D11" s="47" t="s">
        <v>111</v>
      </c>
      <c r="E11" s="48" t="s">
        <v>165</v>
      </c>
      <c r="F11" s="58">
        <v>8.4</v>
      </c>
      <c r="G11" s="59">
        <v>11.7</v>
      </c>
      <c r="H11" s="88">
        <f t="shared" si="0"/>
        <v>10.05</v>
      </c>
      <c r="I11" s="104" t="s">
        <v>139</v>
      </c>
      <c r="J11" s="58">
        <v>7.1</v>
      </c>
      <c r="K11" s="59">
        <v>10.75</v>
      </c>
      <c r="L11" s="88">
        <f t="shared" si="1"/>
        <v>8.925</v>
      </c>
      <c r="M11" s="104" t="s">
        <v>138</v>
      </c>
      <c r="N11" s="58">
        <v>8.3</v>
      </c>
      <c r="O11" s="59">
        <v>12.2</v>
      </c>
      <c r="P11" s="88">
        <f t="shared" si="2"/>
        <v>10.25</v>
      </c>
      <c r="Q11" s="104" t="s">
        <v>136</v>
      </c>
      <c r="R11" s="58">
        <v>9.3</v>
      </c>
      <c r="S11" s="59">
        <v>13.9</v>
      </c>
      <c r="T11" s="88">
        <f t="shared" si="3"/>
        <v>11.600000000000001</v>
      </c>
      <c r="U11" s="104" t="s">
        <v>135</v>
      </c>
      <c r="V11" s="58">
        <v>8.6</v>
      </c>
      <c r="W11" s="59">
        <v>13.2</v>
      </c>
      <c r="X11" s="88">
        <f t="shared" si="4"/>
        <v>10.899999999999999</v>
      </c>
      <c r="Y11" s="104" t="s">
        <v>133</v>
      </c>
      <c r="Z11" s="58">
        <v>8.9</v>
      </c>
      <c r="AA11" s="59">
        <v>12.5</v>
      </c>
      <c r="AB11" s="88">
        <f t="shared" si="5"/>
        <v>10.7</v>
      </c>
      <c r="AC11" s="104" t="s">
        <v>136</v>
      </c>
      <c r="AD11" s="60">
        <f t="shared" si="6"/>
        <v>50.6</v>
      </c>
      <c r="AE11" s="60">
        <f t="shared" si="7"/>
        <v>74.25</v>
      </c>
      <c r="AF11" s="60">
        <f t="shared" si="8"/>
        <v>124.85</v>
      </c>
      <c r="AG11" s="39" t="s">
        <v>138</v>
      </c>
    </row>
    <row r="12" spans="1:33" ht="24.75" customHeight="1">
      <c r="A12" s="62" t="s">
        <v>99</v>
      </c>
      <c r="B12" s="19">
        <v>1996</v>
      </c>
      <c r="C12" s="19">
        <v>1</v>
      </c>
      <c r="D12" s="47" t="s">
        <v>112</v>
      </c>
      <c r="E12" s="48" t="s">
        <v>132</v>
      </c>
      <c r="F12" s="58">
        <v>6.2</v>
      </c>
      <c r="G12" s="59">
        <v>11.7</v>
      </c>
      <c r="H12" s="88">
        <f t="shared" si="0"/>
        <v>8.95</v>
      </c>
      <c r="I12" s="104" t="s">
        <v>142</v>
      </c>
      <c r="J12" s="58">
        <v>8.4</v>
      </c>
      <c r="K12" s="59">
        <v>10.415</v>
      </c>
      <c r="L12" s="88">
        <f t="shared" si="1"/>
        <v>9.407499999999999</v>
      </c>
      <c r="M12" s="104" t="s">
        <v>140</v>
      </c>
      <c r="N12" s="58">
        <v>8</v>
      </c>
      <c r="O12" s="59">
        <v>13.228</v>
      </c>
      <c r="P12" s="88">
        <f t="shared" si="2"/>
        <v>10.614</v>
      </c>
      <c r="Q12" s="104" t="s">
        <v>139</v>
      </c>
      <c r="R12" s="58">
        <v>9.2</v>
      </c>
      <c r="S12" s="59">
        <v>16.228</v>
      </c>
      <c r="T12" s="88">
        <f t="shared" si="3"/>
        <v>12.714</v>
      </c>
      <c r="U12" s="104" t="s">
        <v>136</v>
      </c>
      <c r="V12" s="58">
        <v>8</v>
      </c>
      <c r="W12" s="59">
        <v>12.2</v>
      </c>
      <c r="X12" s="88">
        <f t="shared" si="4"/>
        <v>10.1</v>
      </c>
      <c r="Y12" s="104" t="s">
        <v>139</v>
      </c>
      <c r="Z12" s="58">
        <v>8.75</v>
      </c>
      <c r="AA12" s="59">
        <v>12.05</v>
      </c>
      <c r="AB12" s="88">
        <f t="shared" si="5"/>
        <v>10.4</v>
      </c>
      <c r="AC12" s="104" t="s">
        <v>138</v>
      </c>
      <c r="AD12" s="60">
        <f t="shared" si="6"/>
        <v>48.55</v>
      </c>
      <c r="AE12" s="60">
        <f t="shared" si="7"/>
        <v>75.821</v>
      </c>
      <c r="AF12" s="60">
        <f t="shared" si="8"/>
        <v>124.371</v>
      </c>
      <c r="AG12" s="39" t="s">
        <v>139</v>
      </c>
    </row>
    <row r="13" spans="1:33" ht="24.75" customHeight="1">
      <c r="A13" s="62" t="s">
        <v>78</v>
      </c>
      <c r="B13" s="19">
        <v>1995</v>
      </c>
      <c r="C13" s="19">
        <v>1</v>
      </c>
      <c r="D13" s="47" t="s">
        <v>117</v>
      </c>
      <c r="E13" s="47" t="s">
        <v>131</v>
      </c>
      <c r="F13" s="58">
        <v>7.7</v>
      </c>
      <c r="G13" s="59">
        <v>12.8</v>
      </c>
      <c r="H13" s="88">
        <f t="shared" si="0"/>
        <v>10.25</v>
      </c>
      <c r="I13" s="104" t="s">
        <v>138</v>
      </c>
      <c r="J13" s="58">
        <v>8.3</v>
      </c>
      <c r="K13" s="59">
        <v>11.5</v>
      </c>
      <c r="L13" s="88">
        <f t="shared" si="1"/>
        <v>9.9</v>
      </c>
      <c r="M13" s="104">
        <v>3</v>
      </c>
      <c r="N13" s="58">
        <v>8.6</v>
      </c>
      <c r="O13" s="59">
        <v>10.8</v>
      </c>
      <c r="P13" s="88">
        <f t="shared" si="2"/>
        <v>9.7</v>
      </c>
      <c r="Q13" s="104" t="s">
        <v>140</v>
      </c>
      <c r="R13" s="58">
        <v>9.3</v>
      </c>
      <c r="S13" s="59">
        <v>13.1</v>
      </c>
      <c r="T13" s="88">
        <f t="shared" si="3"/>
        <v>11.2</v>
      </c>
      <c r="U13" s="104" t="s">
        <v>134</v>
      </c>
      <c r="V13" s="58">
        <v>6.7</v>
      </c>
      <c r="W13" s="59">
        <v>12.45</v>
      </c>
      <c r="X13" s="88">
        <f t="shared" si="4"/>
        <v>9.575</v>
      </c>
      <c r="Y13" s="104" t="s">
        <v>140</v>
      </c>
      <c r="Z13" s="58">
        <v>7.95</v>
      </c>
      <c r="AA13" s="59">
        <v>10.8</v>
      </c>
      <c r="AB13" s="88">
        <f t="shared" si="5"/>
        <v>9.375</v>
      </c>
      <c r="AC13" s="104" t="s">
        <v>140</v>
      </c>
      <c r="AD13" s="60">
        <f t="shared" si="6"/>
        <v>48.55000000000001</v>
      </c>
      <c r="AE13" s="60">
        <f t="shared" si="7"/>
        <v>71.45</v>
      </c>
      <c r="AF13" s="60">
        <f t="shared" si="8"/>
        <v>120.00000000000001</v>
      </c>
      <c r="AG13" s="38">
        <v>8</v>
      </c>
    </row>
    <row r="14" spans="1:33" ht="24.75" customHeight="1">
      <c r="A14" s="62" t="s">
        <v>88</v>
      </c>
      <c r="B14" s="19">
        <v>1997</v>
      </c>
      <c r="C14" s="19">
        <v>1</v>
      </c>
      <c r="D14" s="47" t="s">
        <v>111</v>
      </c>
      <c r="E14" s="48" t="s">
        <v>164</v>
      </c>
      <c r="F14" s="58">
        <v>7.7</v>
      </c>
      <c r="G14" s="59">
        <v>11</v>
      </c>
      <c r="H14" s="88">
        <f t="shared" si="0"/>
        <v>9.35</v>
      </c>
      <c r="I14" s="104" t="s">
        <v>141</v>
      </c>
      <c r="J14" s="58">
        <v>7.5</v>
      </c>
      <c r="K14" s="59">
        <v>10.2</v>
      </c>
      <c r="L14" s="88">
        <f t="shared" si="1"/>
        <v>8.85</v>
      </c>
      <c r="M14" s="104" t="s">
        <v>139</v>
      </c>
      <c r="N14" s="58">
        <v>7.5</v>
      </c>
      <c r="O14" s="59">
        <v>10.3</v>
      </c>
      <c r="P14" s="88">
        <f t="shared" si="2"/>
        <v>8.9</v>
      </c>
      <c r="Q14" s="104" t="s">
        <v>142</v>
      </c>
      <c r="R14" s="58">
        <v>9.25</v>
      </c>
      <c r="S14" s="59">
        <v>13</v>
      </c>
      <c r="T14" s="88">
        <f t="shared" si="3"/>
        <v>11.125</v>
      </c>
      <c r="U14" s="104" t="s">
        <v>139</v>
      </c>
      <c r="V14" s="58">
        <v>6.8</v>
      </c>
      <c r="W14" s="59">
        <v>12.1</v>
      </c>
      <c r="X14" s="88">
        <f t="shared" si="4"/>
        <v>9.45</v>
      </c>
      <c r="Y14" s="104" t="s">
        <v>141</v>
      </c>
      <c r="Z14" s="58">
        <v>5.7</v>
      </c>
      <c r="AA14" s="59">
        <v>10.2</v>
      </c>
      <c r="AB14" s="88">
        <f t="shared" si="5"/>
        <v>7.949999999999999</v>
      </c>
      <c r="AC14" s="104" t="s">
        <v>142</v>
      </c>
      <c r="AD14" s="60">
        <f t="shared" si="6"/>
        <v>44.45</v>
      </c>
      <c r="AE14" s="60">
        <f t="shared" si="7"/>
        <v>66.8</v>
      </c>
      <c r="AF14" s="60">
        <f t="shared" si="8"/>
        <v>111.25</v>
      </c>
      <c r="AG14" s="38">
        <v>9</v>
      </c>
    </row>
    <row r="15" spans="1:33" ht="24.75" customHeight="1">
      <c r="A15" s="62" t="s">
        <v>81</v>
      </c>
      <c r="B15" s="19">
        <v>1996</v>
      </c>
      <c r="C15" s="19">
        <v>1</v>
      </c>
      <c r="D15" s="47" t="s">
        <v>110</v>
      </c>
      <c r="E15" s="48" t="s">
        <v>158</v>
      </c>
      <c r="F15" s="58">
        <v>8</v>
      </c>
      <c r="G15" s="59">
        <v>10.9</v>
      </c>
      <c r="H15" s="88">
        <f t="shared" si="0"/>
        <v>9.45</v>
      </c>
      <c r="I15" s="104" t="s">
        <v>140</v>
      </c>
      <c r="J15" s="58">
        <v>0.5</v>
      </c>
      <c r="K15" s="59">
        <v>8.65</v>
      </c>
      <c r="L15" s="88">
        <f t="shared" si="1"/>
        <v>4.575</v>
      </c>
      <c r="M15" s="104" t="s">
        <v>143</v>
      </c>
      <c r="N15" s="58">
        <v>8.8</v>
      </c>
      <c r="O15" s="59">
        <v>10.8</v>
      </c>
      <c r="P15" s="88">
        <f t="shared" si="2"/>
        <v>9.8</v>
      </c>
      <c r="Q15" s="104" t="s">
        <v>138</v>
      </c>
      <c r="R15" s="58">
        <v>8.7</v>
      </c>
      <c r="S15" s="59">
        <v>13.6</v>
      </c>
      <c r="T15" s="88">
        <f t="shared" si="3"/>
        <v>11.149999999999999</v>
      </c>
      <c r="U15" s="104" t="s">
        <v>141</v>
      </c>
      <c r="V15" s="58">
        <v>6.9</v>
      </c>
      <c r="W15" s="59">
        <v>11.95</v>
      </c>
      <c r="X15" s="88">
        <f t="shared" si="4"/>
        <v>9.425</v>
      </c>
      <c r="Y15" s="104" t="s">
        <v>142</v>
      </c>
      <c r="Z15" s="58">
        <v>8.5</v>
      </c>
      <c r="AA15" s="59">
        <v>10.75</v>
      </c>
      <c r="AB15" s="88">
        <f t="shared" si="5"/>
        <v>9.625</v>
      </c>
      <c r="AC15" s="104" t="s">
        <v>139</v>
      </c>
      <c r="AD15" s="60">
        <f t="shared" si="6"/>
        <v>41.4</v>
      </c>
      <c r="AE15" s="60">
        <f t="shared" si="7"/>
        <v>66.65</v>
      </c>
      <c r="AF15" s="60">
        <f t="shared" si="8"/>
        <v>108.05000000000001</v>
      </c>
      <c r="AG15" s="38">
        <v>10</v>
      </c>
    </row>
    <row r="16" spans="1:33" ht="24.75" customHeight="1">
      <c r="A16" s="62" t="s">
        <v>77</v>
      </c>
      <c r="B16" s="19">
        <v>1995</v>
      </c>
      <c r="C16" s="19">
        <v>1</v>
      </c>
      <c r="D16" s="47" t="s">
        <v>118</v>
      </c>
      <c r="E16" s="47" t="s">
        <v>160</v>
      </c>
      <c r="F16" s="58">
        <v>6.3</v>
      </c>
      <c r="G16" s="59">
        <v>11.6</v>
      </c>
      <c r="H16" s="88">
        <f t="shared" si="0"/>
        <v>8.95</v>
      </c>
      <c r="I16" s="104" t="s">
        <v>143</v>
      </c>
      <c r="J16" s="58">
        <v>4</v>
      </c>
      <c r="K16" s="59">
        <v>9.2</v>
      </c>
      <c r="L16" s="88">
        <f t="shared" si="1"/>
        <v>6.6</v>
      </c>
      <c r="M16" s="104" t="s">
        <v>141</v>
      </c>
      <c r="N16" s="58">
        <v>6</v>
      </c>
      <c r="O16" s="59">
        <v>10.7</v>
      </c>
      <c r="P16" s="88">
        <f t="shared" si="2"/>
        <v>8.35</v>
      </c>
      <c r="Q16" s="104" t="s">
        <v>143</v>
      </c>
      <c r="R16" s="58">
        <v>9.25</v>
      </c>
      <c r="S16" s="59">
        <v>13</v>
      </c>
      <c r="T16" s="88">
        <f t="shared" si="3"/>
        <v>11.125</v>
      </c>
      <c r="U16" s="104" t="s">
        <v>138</v>
      </c>
      <c r="V16" s="58">
        <v>6.7</v>
      </c>
      <c r="W16" s="59">
        <v>11.05</v>
      </c>
      <c r="X16" s="88">
        <f t="shared" si="4"/>
        <v>8.875</v>
      </c>
      <c r="Y16" s="104" t="s">
        <v>144</v>
      </c>
      <c r="Z16" s="58">
        <v>5.9</v>
      </c>
      <c r="AA16" s="59">
        <v>9.2</v>
      </c>
      <c r="AB16" s="88">
        <f t="shared" si="5"/>
        <v>7.55</v>
      </c>
      <c r="AC16" s="104" t="s">
        <v>143</v>
      </c>
      <c r="AD16" s="60">
        <f t="shared" si="6"/>
        <v>38.15</v>
      </c>
      <c r="AE16" s="60">
        <f t="shared" si="7"/>
        <v>64.75</v>
      </c>
      <c r="AF16" s="60">
        <f t="shared" si="8"/>
        <v>102.9</v>
      </c>
      <c r="AG16" s="38">
        <v>11</v>
      </c>
    </row>
    <row r="17" spans="1:33" ht="24.75" customHeight="1">
      <c r="A17" s="62" t="s">
        <v>154</v>
      </c>
      <c r="B17" s="19">
        <v>1997</v>
      </c>
      <c r="C17" s="19">
        <v>1</v>
      </c>
      <c r="D17" s="47" t="s">
        <v>111</v>
      </c>
      <c r="E17" s="48" t="s">
        <v>164</v>
      </c>
      <c r="F17" s="58">
        <v>8.7</v>
      </c>
      <c r="G17" s="59">
        <v>13.2</v>
      </c>
      <c r="H17" s="88">
        <f t="shared" si="0"/>
        <v>10.95</v>
      </c>
      <c r="I17" s="104">
        <v>1</v>
      </c>
      <c r="J17" s="58">
        <v>0</v>
      </c>
      <c r="K17" s="59">
        <v>5.8</v>
      </c>
      <c r="L17" s="88">
        <f t="shared" si="1"/>
        <v>2.9</v>
      </c>
      <c r="M17" s="104" t="s">
        <v>147</v>
      </c>
      <c r="N17" s="58">
        <v>6.4</v>
      </c>
      <c r="O17" s="59">
        <v>11.6</v>
      </c>
      <c r="P17" s="88">
        <f t="shared" si="2"/>
        <v>9</v>
      </c>
      <c r="Q17" s="104" t="s">
        <v>141</v>
      </c>
      <c r="R17" s="58">
        <v>9.1</v>
      </c>
      <c r="S17" s="59">
        <v>13.4</v>
      </c>
      <c r="T17" s="88">
        <f t="shared" si="3"/>
        <v>11.25</v>
      </c>
      <c r="U17" s="104" t="s">
        <v>137</v>
      </c>
      <c r="V17" s="58">
        <v>7.1</v>
      </c>
      <c r="W17" s="59">
        <v>11.6</v>
      </c>
      <c r="X17" s="88">
        <f t="shared" si="4"/>
        <v>9.35</v>
      </c>
      <c r="Y17" s="104" t="s">
        <v>143</v>
      </c>
      <c r="Z17" s="58">
        <v>4</v>
      </c>
      <c r="AA17" s="59">
        <v>10.7</v>
      </c>
      <c r="AB17" s="88">
        <f t="shared" si="5"/>
        <v>7.35</v>
      </c>
      <c r="AC17" s="104" t="s">
        <v>144</v>
      </c>
      <c r="AD17" s="60">
        <f t="shared" si="6"/>
        <v>35.3</v>
      </c>
      <c r="AE17" s="60">
        <f t="shared" si="7"/>
        <v>66.3</v>
      </c>
      <c r="AF17" s="60">
        <f t="shared" si="8"/>
        <v>101.6</v>
      </c>
      <c r="AG17" s="38">
        <v>12</v>
      </c>
    </row>
    <row r="18" spans="1:33" ht="24.75" customHeight="1">
      <c r="A18" s="62" t="s">
        <v>153</v>
      </c>
      <c r="B18" s="19">
        <v>1996</v>
      </c>
      <c r="C18" s="19">
        <v>1</v>
      </c>
      <c r="D18" s="47" t="s">
        <v>117</v>
      </c>
      <c r="E18" s="47" t="s">
        <v>131</v>
      </c>
      <c r="F18" s="58">
        <v>5</v>
      </c>
      <c r="G18" s="59">
        <v>12.2</v>
      </c>
      <c r="H18" s="88">
        <f t="shared" si="0"/>
        <v>8.6</v>
      </c>
      <c r="I18" s="104" t="s">
        <v>144</v>
      </c>
      <c r="J18" s="58">
        <v>1.9</v>
      </c>
      <c r="K18" s="59">
        <v>6.5</v>
      </c>
      <c r="L18" s="88">
        <f t="shared" si="1"/>
        <v>4.2</v>
      </c>
      <c r="M18" s="104" t="s">
        <v>144</v>
      </c>
      <c r="N18" s="58">
        <v>5.6</v>
      </c>
      <c r="O18" s="59">
        <v>10.1</v>
      </c>
      <c r="P18" s="88">
        <f t="shared" si="2"/>
        <v>7.85</v>
      </c>
      <c r="Q18" s="104" t="s">
        <v>144</v>
      </c>
      <c r="R18" s="58">
        <v>8.6</v>
      </c>
      <c r="S18" s="59">
        <v>12.2</v>
      </c>
      <c r="T18" s="88">
        <f t="shared" si="3"/>
        <v>10.399999999999999</v>
      </c>
      <c r="U18" s="104"/>
      <c r="V18" s="58">
        <v>8.2</v>
      </c>
      <c r="W18" s="59">
        <v>13</v>
      </c>
      <c r="X18" s="88">
        <f t="shared" si="4"/>
        <v>10.6</v>
      </c>
      <c r="Y18" s="104" t="s">
        <v>136</v>
      </c>
      <c r="Z18" s="58">
        <v>6.25</v>
      </c>
      <c r="AA18" s="59">
        <v>10.5</v>
      </c>
      <c r="AB18" s="88">
        <f t="shared" si="5"/>
        <v>8.375</v>
      </c>
      <c r="AC18" s="104" t="s">
        <v>141</v>
      </c>
      <c r="AD18" s="60">
        <f t="shared" si="6"/>
        <v>35.55</v>
      </c>
      <c r="AE18" s="60">
        <f t="shared" si="7"/>
        <v>64.5</v>
      </c>
      <c r="AF18" s="60">
        <f t="shared" si="8"/>
        <v>100.05</v>
      </c>
      <c r="AG18" s="38">
        <v>13</v>
      </c>
    </row>
    <row r="19" spans="1:33" ht="24.75" customHeight="1">
      <c r="A19" s="62" t="s">
        <v>93</v>
      </c>
      <c r="B19" s="19">
        <v>1996</v>
      </c>
      <c r="C19" s="19">
        <v>1</v>
      </c>
      <c r="D19" s="47" t="s">
        <v>115</v>
      </c>
      <c r="E19" s="47" t="s">
        <v>156</v>
      </c>
      <c r="F19" s="58">
        <v>3.5</v>
      </c>
      <c r="G19" s="59">
        <v>9.7</v>
      </c>
      <c r="H19" s="88">
        <f t="shared" si="0"/>
        <v>6.6</v>
      </c>
      <c r="I19" s="104" t="s">
        <v>146</v>
      </c>
      <c r="J19" s="58">
        <v>2.9</v>
      </c>
      <c r="K19" s="59">
        <v>9.6</v>
      </c>
      <c r="L19" s="88">
        <f t="shared" si="1"/>
        <v>6.25</v>
      </c>
      <c r="M19" s="104" t="s">
        <v>142</v>
      </c>
      <c r="N19" s="58">
        <v>3.2</v>
      </c>
      <c r="O19" s="59">
        <v>8.6</v>
      </c>
      <c r="P19" s="88">
        <f t="shared" si="2"/>
        <v>5.9</v>
      </c>
      <c r="Q19" s="104" t="s">
        <v>145</v>
      </c>
      <c r="R19" s="58">
        <v>8.3</v>
      </c>
      <c r="S19" s="59">
        <v>11.6</v>
      </c>
      <c r="T19" s="88">
        <f t="shared" si="3"/>
        <v>9.95</v>
      </c>
      <c r="U19" s="104"/>
      <c r="V19" s="58">
        <v>0</v>
      </c>
      <c r="W19" s="59">
        <v>9.75</v>
      </c>
      <c r="X19" s="88">
        <f t="shared" si="4"/>
        <v>4.875</v>
      </c>
      <c r="Y19" s="104" t="s">
        <v>145</v>
      </c>
      <c r="Z19" s="58">
        <v>0</v>
      </c>
      <c r="AA19" s="59">
        <v>1.2</v>
      </c>
      <c r="AB19" s="88">
        <f t="shared" si="5"/>
        <v>0.6</v>
      </c>
      <c r="AC19" s="104" t="s">
        <v>149</v>
      </c>
      <c r="AD19" s="60">
        <f t="shared" si="6"/>
        <v>17.900000000000002</v>
      </c>
      <c r="AE19" s="60">
        <f t="shared" si="7"/>
        <v>50.45</v>
      </c>
      <c r="AF19" s="60">
        <f t="shared" si="8"/>
        <v>68.35000000000001</v>
      </c>
      <c r="AG19" s="38">
        <v>14</v>
      </c>
    </row>
    <row r="20" spans="1:33" ht="24.75" customHeight="1">
      <c r="A20" s="62" t="s">
        <v>94</v>
      </c>
      <c r="B20" s="19">
        <v>1997</v>
      </c>
      <c r="C20" s="19">
        <v>1</v>
      </c>
      <c r="D20" s="47" t="s">
        <v>115</v>
      </c>
      <c r="E20" s="47" t="s">
        <v>156</v>
      </c>
      <c r="F20" s="58">
        <v>5.4</v>
      </c>
      <c r="G20" s="59">
        <v>10.5</v>
      </c>
      <c r="H20" s="88">
        <f t="shared" si="0"/>
        <v>7.95</v>
      </c>
      <c r="I20" s="104" t="s">
        <v>145</v>
      </c>
      <c r="J20" s="58">
        <v>0</v>
      </c>
      <c r="K20" s="59">
        <v>6.4</v>
      </c>
      <c r="L20" s="88">
        <f t="shared" si="1"/>
        <v>3.2</v>
      </c>
      <c r="M20" s="104" t="s">
        <v>146</v>
      </c>
      <c r="N20" s="58">
        <v>0</v>
      </c>
      <c r="O20" s="59">
        <v>9.2</v>
      </c>
      <c r="P20" s="88">
        <f t="shared" si="2"/>
        <v>4.6</v>
      </c>
      <c r="Q20" s="104" t="s">
        <v>146</v>
      </c>
      <c r="R20" s="58">
        <v>4.55</v>
      </c>
      <c r="S20" s="59">
        <v>12</v>
      </c>
      <c r="T20" s="88">
        <f t="shared" si="3"/>
        <v>8.275</v>
      </c>
      <c r="U20" s="104"/>
      <c r="V20" s="58">
        <v>0</v>
      </c>
      <c r="W20" s="59">
        <v>6.8</v>
      </c>
      <c r="X20" s="88">
        <f t="shared" si="4"/>
        <v>3.4</v>
      </c>
      <c r="Y20" s="104" t="s">
        <v>147</v>
      </c>
      <c r="Z20" s="58">
        <v>1.8</v>
      </c>
      <c r="AA20" s="59">
        <v>3.5</v>
      </c>
      <c r="AB20" s="88">
        <f t="shared" si="5"/>
        <v>2.65</v>
      </c>
      <c r="AC20" s="104" t="s">
        <v>146</v>
      </c>
      <c r="AD20" s="60">
        <f t="shared" si="6"/>
        <v>11.75</v>
      </c>
      <c r="AE20" s="60">
        <f t="shared" si="7"/>
        <v>48.39999999999999</v>
      </c>
      <c r="AF20" s="60">
        <f t="shared" si="8"/>
        <v>60.14999999999999</v>
      </c>
      <c r="AG20" s="38">
        <v>15</v>
      </c>
    </row>
    <row r="21" spans="1:33" s="37" customFormat="1" ht="24.75" customHeight="1">
      <c r="A21" s="62" t="s">
        <v>80</v>
      </c>
      <c r="B21" s="19">
        <v>1997</v>
      </c>
      <c r="C21" s="19">
        <v>1</v>
      </c>
      <c r="D21" s="47" t="s">
        <v>110</v>
      </c>
      <c r="E21" s="48" t="s">
        <v>157</v>
      </c>
      <c r="F21" s="58">
        <v>8.4</v>
      </c>
      <c r="G21" s="59">
        <v>0</v>
      </c>
      <c r="H21" s="88">
        <f t="shared" si="0"/>
        <v>4.2</v>
      </c>
      <c r="I21" s="104" t="s">
        <v>147</v>
      </c>
      <c r="J21" s="58">
        <v>7.5</v>
      </c>
      <c r="K21" s="59">
        <v>0</v>
      </c>
      <c r="L21" s="88">
        <f t="shared" si="1"/>
        <v>3.75</v>
      </c>
      <c r="M21" s="104" t="s">
        <v>145</v>
      </c>
      <c r="N21" s="58">
        <v>9</v>
      </c>
      <c r="O21" s="59">
        <v>0</v>
      </c>
      <c r="P21" s="88">
        <f t="shared" si="2"/>
        <v>4.5</v>
      </c>
      <c r="Q21" s="104" t="s">
        <v>147</v>
      </c>
      <c r="R21" s="58">
        <v>9</v>
      </c>
      <c r="S21" s="59">
        <v>0</v>
      </c>
      <c r="T21" s="88">
        <f t="shared" si="3"/>
        <v>4.5</v>
      </c>
      <c r="U21" s="104"/>
      <c r="V21" s="58">
        <v>8.2</v>
      </c>
      <c r="W21" s="59">
        <v>0</v>
      </c>
      <c r="X21" s="88">
        <f t="shared" si="4"/>
        <v>4.1</v>
      </c>
      <c r="Y21" s="104" t="s">
        <v>146</v>
      </c>
      <c r="Z21" s="58">
        <v>8.9</v>
      </c>
      <c r="AA21" s="59">
        <v>0</v>
      </c>
      <c r="AB21" s="88">
        <f t="shared" si="5"/>
        <v>4.45</v>
      </c>
      <c r="AC21" s="104" t="s">
        <v>145</v>
      </c>
      <c r="AD21" s="60">
        <f t="shared" si="6"/>
        <v>50.99999999999999</v>
      </c>
      <c r="AE21" s="60">
        <f t="shared" si="7"/>
        <v>0</v>
      </c>
      <c r="AF21" s="60">
        <f t="shared" si="8"/>
        <v>50.99999999999999</v>
      </c>
      <c r="AG21" s="38">
        <v>16</v>
      </c>
    </row>
    <row r="22" spans="1:33" s="37" customFormat="1" ht="24.75" customHeight="1">
      <c r="A22" s="63" t="s">
        <v>152</v>
      </c>
      <c r="B22" s="19">
        <v>1997</v>
      </c>
      <c r="C22" s="19">
        <v>1</v>
      </c>
      <c r="D22" s="47" t="s">
        <v>115</v>
      </c>
      <c r="E22" s="47" t="s">
        <v>155</v>
      </c>
      <c r="F22" s="58">
        <v>0</v>
      </c>
      <c r="G22" s="59">
        <v>0</v>
      </c>
      <c r="H22" s="88">
        <f t="shared" si="0"/>
        <v>0</v>
      </c>
      <c r="I22" s="104"/>
      <c r="J22" s="58">
        <v>0</v>
      </c>
      <c r="K22" s="59">
        <v>0</v>
      </c>
      <c r="L22" s="88">
        <f t="shared" si="1"/>
        <v>0</v>
      </c>
      <c r="M22" s="104"/>
      <c r="N22" s="58">
        <v>0</v>
      </c>
      <c r="O22" s="59">
        <v>0</v>
      </c>
      <c r="P22" s="88">
        <f t="shared" si="2"/>
        <v>0</v>
      </c>
      <c r="Q22" s="104"/>
      <c r="R22" s="58">
        <v>0</v>
      </c>
      <c r="S22" s="59">
        <v>0</v>
      </c>
      <c r="T22" s="88">
        <f t="shared" si="3"/>
        <v>0</v>
      </c>
      <c r="U22" s="104"/>
      <c r="V22" s="58">
        <v>0</v>
      </c>
      <c r="W22" s="59">
        <v>0</v>
      </c>
      <c r="X22" s="88">
        <f t="shared" si="4"/>
        <v>0</v>
      </c>
      <c r="Y22" s="104"/>
      <c r="Z22" s="58">
        <v>2</v>
      </c>
      <c r="AA22" s="59">
        <v>3.1</v>
      </c>
      <c r="AB22" s="88">
        <f t="shared" si="5"/>
        <v>2.55</v>
      </c>
      <c r="AC22" s="104" t="s">
        <v>147</v>
      </c>
      <c r="AD22" s="60">
        <f t="shared" si="6"/>
        <v>2</v>
      </c>
      <c r="AE22" s="60">
        <f t="shared" si="7"/>
        <v>3.1</v>
      </c>
      <c r="AF22" s="60">
        <f t="shared" si="8"/>
        <v>5.1</v>
      </c>
      <c r="AG22" s="38">
        <v>17</v>
      </c>
    </row>
    <row r="23" spans="1:33" s="69" customFormat="1" ht="24.75" customHeight="1">
      <c r="A23" s="66"/>
      <c r="B23" s="20"/>
      <c r="C23" s="20"/>
      <c r="D23" s="67"/>
      <c r="E23" s="67"/>
      <c r="F23" s="58"/>
      <c r="G23" s="58"/>
      <c r="H23" s="89"/>
      <c r="I23" s="104"/>
      <c r="J23" s="58"/>
      <c r="K23" s="58"/>
      <c r="L23" s="89"/>
      <c r="M23" s="104"/>
      <c r="N23" s="58"/>
      <c r="O23" s="58"/>
      <c r="P23" s="89"/>
      <c r="Q23" s="104"/>
      <c r="R23" s="58"/>
      <c r="S23" s="58"/>
      <c r="T23" s="89"/>
      <c r="U23" s="104"/>
      <c r="V23" s="58"/>
      <c r="W23" s="58"/>
      <c r="X23" s="89"/>
      <c r="Y23" s="104"/>
      <c r="Z23" s="58"/>
      <c r="AA23" s="58"/>
      <c r="AB23" s="89"/>
      <c r="AC23" s="104"/>
      <c r="AD23" s="68"/>
      <c r="AE23" s="68"/>
      <c r="AF23" s="68"/>
      <c r="AG23" s="38"/>
    </row>
    <row r="24" spans="1:33" ht="24" customHeight="1">
      <c r="A24" s="62" t="s">
        <v>83</v>
      </c>
      <c r="B24" s="19">
        <v>1994</v>
      </c>
      <c r="C24" s="19" t="s">
        <v>72</v>
      </c>
      <c r="D24" s="47" t="s">
        <v>110</v>
      </c>
      <c r="E24" s="48" t="s">
        <v>158</v>
      </c>
      <c r="F24" s="58">
        <v>8.8</v>
      </c>
      <c r="G24" s="59">
        <v>14</v>
      </c>
      <c r="H24" s="88">
        <f aca="true" t="shared" si="9" ref="H24:H31">SUM(F24:G24)/2</f>
        <v>11.4</v>
      </c>
      <c r="I24" s="104" t="s">
        <v>133</v>
      </c>
      <c r="J24" s="58">
        <v>8.5</v>
      </c>
      <c r="K24" s="59">
        <v>12.6</v>
      </c>
      <c r="L24" s="88">
        <f aca="true" t="shared" si="10" ref="L24:L31">SUM(J24:K24)/2</f>
        <v>10.55</v>
      </c>
      <c r="M24" s="104" t="s">
        <v>133</v>
      </c>
      <c r="N24" s="58">
        <v>9.1</v>
      </c>
      <c r="O24" s="59">
        <v>13.9</v>
      </c>
      <c r="P24" s="88">
        <f aca="true" t="shared" si="11" ref="P24:P31">SUM(N24:O24)/2</f>
        <v>11.5</v>
      </c>
      <c r="Q24" s="104" t="s">
        <v>133</v>
      </c>
      <c r="R24" s="58">
        <v>9.15</v>
      </c>
      <c r="S24" s="59">
        <v>13.4</v>
      </c>
      <c r="T24" s="88">
        <f aca="true" t="shared" si="12" ref="T24:T31">SUM(R24:S24)/2</f>
        <v>11.275</v>
      </c>
      <c r="U24" s="104" t="s">
        <v>134</v>
      </c>
      <c r="V24" s="58">
        <v>6.7</v>
      </c>
      <c r="W24" s="59">
        <v>11.25</v>
      </c>
      <c r="X24" s="88">
        <f aca="true" t="shared" si="13" ref="X24:X31">SUM(V24:W24)/2</f>
        <v>8.975</v>
      </c>
      <c r="Y24" s="104" t="s">
        <v>135</v>
      </c>
      <c r="Z24" s="58">
        <v>8.4</v>
      </c>
      <c r="AA24" s="59">
        <v>12.8</v>
      </c>
      <c r="AB24" s="89">
        <f aca="true" t="shared" si="14" ref="AB24:AB31">SUM(Z24:AA24)/2</f>
        <v>10.600000000000001</v>
      </c>
      <c r="AC24" s="104" t="s">
        <v>133</v>
      </c>
      <c r="AD24" s="60">
        <f aca="true" t="shared" si="15" ref="AD24:AE31">SUM(F24+J24+N24+R24+V24+Z24)</f>
        <v>50.65</v>
      </c>
      <c r="AE24" s="60">
        <f t="shared" si="15"/>
        <v>77.95</v>
      </c>
      <c r="AF24" s="60">
        <f aca="true" t="shared" si="16" ref="AF24:AF31">SUM(AD24+AE24)</f>
        <v>128.6</v>
      </c>
      <c r="AG24" s="38">
        <v>1</v>
      </c>
    </row>
    <row r="25" spans="1:33" ht="24" customHeight="1">
      <c r="A25" s="62" t="s">
        <v>98</v>
      </c>
      <c r="B25" s="19">
        <v>1994</v>
      </c>
      <c r="C25" s="19" t="s">
        <v>72</v>
      </c>
      <c r="D25" s="47" t="s">
        <v>112</v>
      </c>
      <c r="E25" s="48" t="s">
        <v>161</v>
      </c>
      <c r="F25" s="58">
        <v>8.5</v>
      </c>
      <c r="G25" s="59">
        <v>13.3</v>
      </c>
      <c r="H25" s="88">
        <f t="shared" si="9"/>
        <v>10.9</v>
      </c>
      <c r="I25" s="104" t="s">
        <v>134</v>
      </c>
      <c r="J25" s="58">
        <v>8.3</v>
      </c>
      <c r="K25" s="59">
        <v>12.5</v>
      </c>
      <c r="L25" s="88">
        <f t="shared" si="10"/>
        <v>10.4</v>
      </c>
      <c r="M25" s="104" t="s">
        <v>134</v>
      </c>
      <c r="N25" s="58">
        <v>8.3</v>
      </c>
      <c r="O25" s="59">
        <v>12.2</v>
      </c>
      <c r="P25" s="88">
        <f t="shared" si="11"/>
        <v>10.25</v>
      </c>
      <c r="Q25" s="104" t="s">
        <v>135</v>
      </c>
      <c r="R25" s="58">
        <v>9.35</v>
      </c>
      <c r="S25" s="59">
        <v>14.5</v>
      </c>
      <c r="T25" s="88">
        <f t="shared" si="12"/>
        <v>11.925</v>
      </c>
      <c r="U25" s="104" t="s">
        <v>133</v>
      </c>
      <c r="V25" s="58">
        <v>7.5</v>
      </c>
      <c r="W25" s="59">
        <v>12.2</v>
      </c>
      <c r="X25" s="88">
        <f t="shared" si="13"/>
        <v>9.85</v>
      </c>
      <c r="Y25" s="104" t="s">
        <v>133</v>
      </c>
      <c r="Z25" s="58">
        <v>8.6</v>
      </c>
      <c r="AA25" s="59">
        <v>11.4</v>
      </c>
      <c r="AB25" s="88">
        <f t="shared" si="14"/>
        <v>10</v>
      </c>
      <c r="AC25" s="104" t="s">
        <v>134</v>
      </c>
      <c r="AD25" s="60">
        <f t="shared" si="15"/>
        <v>50.550000000000004</v>
      </c>
      <c r="AE25" s="60">
        <f t="shared" si="15"/>
        <v>76.10000000000001</v>
      </c>
      <c r="AF25" s="60">
        <f t="shared" si="16"/>
        <v>126.65</v>
      </c>
      <c r="AG25" s="38">
        <v>2</v>
      </c>
    </row>
    <row r="26" spans="1:33" ht="30.75" customHeight="1">
      <c r="A26" s="62" t="s">
        <v>90</v>
      </c>
      <c r="B26" s="19">
        <v>1995</v>
      </c>
      <c r="C26" s="19" t="s">
        <v>72</v>
      </c>
      <c r="D26" s="47" t="s">
        <v>113</v>
      </c>
      <c r="E26" s="48" t="s">
        <v>184</v>
      </c>
      <c r="F26" s="58">
        <v>7.5</v>
      </c>
      <c r="G26" s="59">
        <v>12.6</v>
      </c>
      <c r="H26" s="88">
        <f t="shared" si="9"/>
        <v>10.05</v>
      </c>
      <c r="I26" s="104" t="s">
        <v>135</v>
      </c>
      <c r="J26" s="58">
        <v>3.5</v>
      </c>
      <c r="K26" s="59">
        <v>9.8</v>
      </c>
      <c r="L26" s="88">
        <f t="shared" si="10"/>
        <v>6.65</v>
      </c>
      <c r="M26" s="104" t="s">
        <v>137</v>
      </c>
      <c r="N26" s="58">
        <v>8.1</v>
      </c>
      <c r="O26" s="59">
        <v>12.4</v>
      </c>
      <c r="P26" s="88">
        <f t="shared" si="11"/>
        <v>10.25</v>
      </c>
      <c r="Q26" s="104" t="s">
        <v>134</v>
      </c>
      <c r="R26" s="58">
        <v>8.8</v>
      </c>
      <c r="S26" s="59">
        <v>13.3</v>
      </c>
      <c r="T26" s="88">
        <f t="shared" si="12"/>
        <v>11.05</v>
      </c>
      <c r="U26" s="104" t="s">
        <v>136</v>
      </c>
      <c r="V26" s="58">
        <v>7.6</v>
      </c>
      <c r="W26" s="59">
        <v>11</v>
      </c>
      <c r="X26" s="88">
        <f t="shared" si="13"/>
        <v>9.3</v>
      </c>
      <c r="Y26" s="104" t="s">
        <v>134</v>
      </c>
      <c r="Z26" s="58">
        <v>8.2</v>
      </c>
      <c r="AA26" s="59">
        <v>11.6</v>
      </c>
      <c r="AB26" s="88">
        <f t="shared" si="14"/>
        <v>9.899999999999999</v>
      </c>
      <c r="AC26" s="104" t="s">
        <v>135</v>
      </c>
      <c r="AD26" s="60">
        <f t="shared" si="15"/>
        <v>43.7</v>
      </c>
      <c r="AE26" s="60">
        <f t="shared" si="15"/>
        <v>70.69999999999999</v>
      </c>
      <c r="AF26" s="60">
        <f t="shared" si="16"/>
        <v>114.39999999999999</v>
      </c>
      <c r="AG26" s="38">
        <v>3</v>
      </c>
    </row>
    <row r="27" spans="1:33" ht="24" customHeight="1">
      <c r="A27" s="62" t="s">
        <v>86</v>
      </c>
      <c r="B27" s="19">
        <v>1994</v>
      </c>
      <c r="C27" s="19" t="s">
        <v>72</v>
      </c>
      <c r="D27" s="47" t="s">
        <v>111</v>
      </c>
      <c r="E27" s="48" t="s">
        <v>164</v>
      </c>
      <c r="F27" s="58">
        <v>8.2</v>
      </c>
      <c r="G27" s="59">
        <v>11.9</v>
      </c>
      <c r="H27" s="88">
        <f t="shared" si="9"/>
        <v>10.05</v>
      </c>
      <c r="I27" s="104" t="s">
        <v>136</v>
      </c>
      <c r="J27" s="58">
        <v>5.8</v>
      </c>
      <c r="K27" s="59">
        <v>9.05</v>
      </c>
      <c r="L27" s="88">
        <f t="shared" si="10"/>
        <v>7.425000000000001</v>
      </c>
      <c r="M27" s="104" t="s">
        <v>135</v>
      </c>
      <c r="N27" s="58">
        <v>4.5</v>
      </c>
      <c r="O27" s="59">
        <v>9.1</v>
      </c>
      <c r="P27" s="88">
        <f t="shared" si="11"/>
        <v>6.8</v>
      </c>
      <c r="Q27" s="104" t="s">
        <v>139</v>
      </c>
      <c r="R27" s="58">
        <v>8.85</v>
      </c>
      <c r="S27" s="59">
        <v>13.5</v>
      </c>
      <c r="T27" s="88">
        <f t="shared" si="12"/>
        <v>11.175</v>
      </c>
      <c r="U27" s="104" t="s">
        <v>135</v>
      </c>
      <c r="V27" s="58">
        <v>7.4</v>
      </c>
      <c r="W27" s="59">
        <v>9.05</v>
      </c>
      <c r="X27" s="88">
        <f t="shared" si="13"/>
        <v>8.225000000000001</v>
      </c>
      <c r="Y27" s="104" t="s">
        <v>136</v>
      </c>
      <c r="Z27" s="58">
        <v>7.5</v>
      </c>
      <c r="AA27" s="59">
        <v>9.7</v>
      </c>
      <c r="AB27" s="88">
        <f t="shared" si="14"/>
        <v>8.6</v>
      </c>
      <c r="AC27" s="104" t="s">
        <v>136</v>
      </c>
      <c r="AD27" s="60">
        <f t="shared" si="15"/>
        <v>42.25</v>
      </c>
      <c r="AE27" s="60">
        <f t="shared" si="15"/>
        <v>62.30000000000001</v>
      </c>
      <c r="AF27" s="60">
        <f t="shared" si="16"/>
        <v>104.55000000000001</v>
      </c>
      <c r="AG27" s="38">
        <v>4</v>
      </c>
    </row>
    <row r="28" spans="1:33" ht="24" customHeight="1">
      <c r="A28" s="62" t="s">
        <v>82</v>
      </c>
      <c r="B28" s="19">
        <v>1994</v>
      </c>
      <c r="C28" s="19" t="s">
        <v>72</v>
      </c>
      <c r="D28" s="47" t="s">
        <v>110</v>
      </c>
      <c r="E28" s="48" t="s">
        <v>159</v>
      </c>
      <c r="F28" s="58">
        <v>3</v>
      </c>
      <c r="G28" s="59">
        <v>11.3</v>
      </c>
      <c r="H28" s="88">
        <f t="shared" si="9"/>
        <v>7.15</v>
      </c>
      <c r="I28" s="104" t="s">
        <v>139</v>
      </c>
      <c r="J28" s="58">
        <v>2.5</v>
      </c>
      <c r="K28" s="59">
        <v>11.1</v>
      </c>
      <c r="L28" s="88">
        <f t="shared" si="10"/>
        <v>6.8</v>
      </c>
      <c r="M28" s="104" t="s">
        <v>136</v>
      </c>
      <c r="N28" s="58">
        <v>4</v>
      </c>
      <c r="O28" s="59">
        <v>9.7</v>
      </c>
      <c r="P28" s="88">
        <f t="shared" si="11"/>
        <v>6.85</v>
      </c>
      <c r="Q28" s="104" t="s">
        <v>138</v>
      </c>
      <c r="R28" s="58">
        <v>4.35</v>
      </c>
      <c r="S28" s="59">
        <v>13</v>
      </c>
      <c r="T28" s="88">
        <f t="shared" si="12"/>
        <v>8.675</v>
      </c>
      <c r="U28" s="104" t="s">
        <v>137</v>
      </c>
      <c r="V28" s="58">
        <v>3.5</v>
      </c>
      <c r="W28" s="59">
        <v>10.3</v>
      </c>
      <c r="X28" s="88">
        <f t="shared" si="13"/>
        <v>6.9</v>
      </c>
      <c r="Y28" s="104" t="s">
        <v>137</v>
      </c>
      <c r="Z28" s="58">
        <v>3</v>
      </c>
      <c r="AA28" s="59">
        <v>9.7</v>
      </c>
      <c r="AB28" s="88">
        <f t="shared" si="14"/>
        <v>6.35</v>
      </c>
      <c r="AC28" s="104" t="s">
        <v>137</v>
      </c>
      <c r="AD28" s="60">
        <f t="shared" si="15"/>
        <v>20.35</v>
      </c>
      <c r="AE28" s="60">
        <f t="shared" si="15"/>
        <v>65.1</v>
      </c>
      <c r="AF28" s="60">
        <f t="shared" si="16"/>
        <v>85.44999999999999</v>
      </c>
      <c r="AG28" s="38">
        <v>5</v>
      </c>
    </row>
    <row r="29" spans="1:33" ht="24" customHeight="1">
      <c r="A29" s="62" t="s">
        <v>89</v>
      </c>
      <c r="B29" s="19">
        <v>1995</v>
      </c>
      <c r="C29" s="19" t="s">
        <v>72</v>
      </c>
      <c r="D29" s="47" t="s">
        <v>113</v>
      </c>
      <c r="E29" s="48" t="s">
        <v>166</v>
      </c>
      <c r="F29" s="58">
        <v>8</v>
      </c>
      <c r="G29" s="59">
        <v>11.8</v>
      </c>
      <c r="H29" s="88">
        <f t="shared" si="9"/>
        <v>9.9</v>
      </c>
      <c r="I29" s="104" t="s">
        <v>137</v>
      </c>
      <c r="J29" s="58">
        <v>6.5</v>
      </c>
      <c r="K29" s="59">
        <v>10.5</v>
      </c>
      <c r="L29" s="88">
        <f t="shared" si="10"/>
        <v>8.5</v>
      </c>
      <c r="M29" s="104" t="s">
        <v>139</v>
      </c>
      <c r="N29" s="58">
        <v>6</v>
      </c>
      <c r="O29" s="59">
        <v>11.225</v>
      </c>
      <c r="P29" s="88">
        <f t="shared" si="11"/>
        <v>8.6125</v>
      </c>
      <c r="Q29" s="104" t="s">
        <v>136</v>
      </c>
      <c r="R29" s="58">
        <v>0</v>
      </c>
      <c r="S29" s="59">
        <v>12.2</v>
      </c>
      <c r="T29" s="88">
        <f t="shared" si="12"/>
        <v>6.1</v>
      </c>
      <c r="U29" s="104" t="s">
        <v>138</v>
      </c>
      <c r="V29" s="58">
        <v>0</v>
      </c>
      <c r="W29" s="59">
        <v>11.55</v>
      </c>
      <c r="X29" s="88">
        <f t="shared" si="13"/>
        <v>5.775</v>
      </c>
      <c r="Y29" s="104" t="s">
        <v>138</v>
      </c>
      <c r="Z29" s="58">
        <v>0</v>
      </c>
      <c r="AA29" s="59">
        <v>10.1</v>
      </c>
      <c r="AB29" s="88">
        <f t="shared" si="14"/>
        <v>5.05</v>
      </c>
      <c r="AC29" s="104" t="s">
        <v>138</v>
      </c>
      <c r="AD29" s="60">
        <f t="shared" si="15"/>
        <v>20.5</v>
      </c>
      <c r="AE29" s="60">
        <f t="shared" si="15"/>
        <v>67.37499999999999</v>
      </c>
      <c r="AF29" s="60">
        <f t="shared" si="16"/>
        <v>87.87499999999999</v>
      </c>
      <c r="AG29" s="38">
        <v>6</v>
      </c>
    </row>
    <row r="30" spans="1:33" ht="24" customHeight="1">
      <c r="A30" s="62" t="s">
        <v>92</v>
      </c>
      <c r="B30" s="19">
        <v>1995</v>
      </c>
      <c r="C30" s="19" t="s">
        <v>72</v>
      </c>
      <c r="D30" s="47" t="s">
        <v>115</v>
      </c>
      <c r="E30" s="47" t="s">
        <v>155</v>
      </c>
      <c r="F30" s="58">
        <v>5.5</v>
      </c>
      <c r="G30" s="59">
        <v>10.8</v>
      </c>
      <c r="H30" s="88">
        <f t="shared" si="9"/>
        <v>8.15</v>
      </c>
      <c r="I30" s="104" t="s">
        <v>138</v>
      </c>
      <c r="J30" s="58">
        <v>0</v>
      </c>
      <c r="K30" s="59">
        <v>11.3</v>
      </c>
      <c r="L30" s="88">
        <f t="shared" si="10"/>
        <v>5.65</v>
      </c>
      <c r="M30" s="104" t="s">
        <v>138</v>
      </c>
      <c r="N30" s="58">
        <v>3.2</v>
      </c>
      <c r="O30" s="59">
        <v>10.6</v>
      </c>
      <c r="P30" s="88">
        <f t="shared" si="11"/>
        <v>6.9</v>
      </c>
      <c r="Q30" s="104" t="s">
        <v>137</v>
      </c>
      <c r="R30" s="58">
        <v>0</v>
      </c>
      <c r="S30" s="59">
        <v>0</v>
      </c>
      <c r="T30" s="88">
        <f t="shared" si="12"/>
        <v>0</v>
      </c>
      <c r="U30" s="104"/>
      <c r="V30" s="58">
        <v>0</v>
      </c>
      <c r="W30" s="59">
        <v>10.4</v>
      </c>
      <c r="X30" s="88">
        <f t="shared" si="13"/>
        <v>5.2</v>
      </c>
      <c r="Y30" s="104" t="s">
        <v>139</v>
      </c>
      <c r="Z30" s="58">
        <v>2.85</v>
      </c>
      <c r="AA30" s="59">
        <v>7.2</v>
      </c>
      <c r="AB30" s="88">
        <f t="shared" si="14"/>
        <v>5.025</v>
      </c>
      <c r="AC30" s="104" t="s">
        <v>139</v>
      </c>
      <c r="AD30" s="60">
        <f t="shared" si="15"/>
        <v>11.549999999999999</v>
      </c>
      <c r="AE30" s="60">
        <f t="shared" si="15"/>
        <v>50.300000000000004</v>
      </c>
      <c r="AF30" s="60">
        <f t="shared" si="16"/>
        <v>61.85</v>
      </c>
      <c r="AG30" s="38">
        <v>7</v>
      </c>
    </row>
    <row r="31" spans="1:33" ht="24" customHeight="1">
      <c r="A31" s="62" t="s">
        <v>97</v>
      </c>
      <c r="B31" s="19">
        <v>1994</v>
      </c>
      <c r="C31" s="19" t="s">
        <v>72</v>
      </c>
      <c r="D31" s="47" t="s">
        <v>112</v>
      </c>
      <c r="E31" s="48" t="s">
        <v>161</v>
      </c>
      <c r="F31" s="58">
        <v>6</v>
      </c>
      <c r="G31" s="59">
        <v>0</v>
      </c>
      <c r="H31" s="88">
        <f t="shared" si="9"/>
        <v>3</v>
      </c>
      <c r="I31" s="104" t="s">
        <v>140</v>
      </c>
      <c r="J31" s="58">
        <v>8.8</v>
      </c>
      <c r="K31" s="59">
        <v>0</v>
      </c>
      <c r="L31" s="88">
        <f t="shared" si="10"/>
        <v>4.4</v>
      </c>
      <c r="M31" s="104" t="s">
        <v>140</v>
      </c>
      <c r="N31" s="58">
        <v>6.5</v>
      </c>
      <c r="O31" s="59">
        <v>0</v>
      </c>
      <c r="P31" s="88">
        <f t="shared" si="11"/>
        <v>3.25</v>
      </c>
      <c r="Q31" s="104" t="s">
        <v>140</v>
      </c>
      <c r="R31" s="58">
        <v>9.25</v>
      </c>
      <c r="S31" s="59">
        <v>12.6</v>
      </c>
      <c r="T31" s="88">
        <f t="shared" si="12"/>
        <v>10.925</v>
      </c>
      <c r="U31" s="104"/>
      <c r="V31" s="58">
        <v>5.2</v>
      </c>
      <c r="W31" s="59">
        <v>0</v>
      </c>
      <c r="X31" s="88">
        <f t="shared" si="13"/>
        <v>2.6</v>
      </c>
      <c r="Y31" s="104" t="s">
        <v>140</v>
      </c>
      <c r="Z31" s="58">
        <v>6.3</v>
      </c>
      <c r="AA31" s="59">
        <v>0</v>
      </c>
      <c r="AB31" s="88">
        <f t="shared" si="14"/>
        <v>3.15</v>
      </c>
      <c r="AC31" s="104" t="s">
        <v>140</v>
      </c>
      <c r="AD31" s="60">
        <f t="shared" si="15"/>
        <v>42.05</v>
      </c>
      <c r="AE31" s="60">
        <f t="shared" si="15"/>
        <v>12.6</v>
      </c>
      <c r="AF31" s="60">
        <f t="shared" si="16"/>
        <v>54.65</v>
      </c>
      <c r="AG31" s="38">
        <v>8</v>
      </c>
    </row>
    <row r="32" spans="1:33" s="29" customFormat="1" ht="21.75" customHeight="1">
      <c r="A32" s="70"/>
      <c r="B32" s="20"/>
      <c r="C32" s="20"/>
      <c r="D32" s="67"/>
      <c r="E32" s="71"/>
      <c r="F32" s="58"/>
      <c r="G32" s="58"/>
      <c r="H32" s="89"/>
      <c r="I32" s="104"/>
      <c r="J32" s="58"/>
      <c r="K32" s="58"/>
      <c r="L32" s="89"/>
      <c r="M32" s="104"/>
      <c r="N32" s="58"/>
      <c r="O32" s="58"/>
      <c r="P32" s="89"/>
      <c r="Q32" s="104"/>
      <c r="R32" s="58"/>
      <c r="S32" s="58"/>
      <c r="T32" s="89"/>
      <c r="U32" s="104"/>
      <c r="V32" s="58"/>
      <c r="W32" s="58"/>
      <c r="X32" s="89"/>
      <c r="Y32" s="104"/>
      <c r="Z32" s="58"/>
      <c r="AA32" s="58"/>
      <c r="AB32" s="89"/>
      <c r="AC32" s="104"/>
      <c r="AD32" s="68"/>
      <c r="AE32" s="68"/>
      <c r="AF32" s="68"/>
      <c r="AG32" s="38"/>
    </row>
    <row r="33" spans="1:33" ht="24" customHeight="1">
      <c r="A33" s="62" t="s">
        <v>84</v>
      </c>
      <c r="B33" s="19">
        <v>1993</v>
      </c>
      <c r="C33" s="19" t="s">
        <v>71</v>
      </c>
      <c r="D33" s="47" t="s">
        <v>111</v>
      </c>
      <c r="E33" s="48" t="s">
        <v>162</v>
      </c>
      <c r="F33" s="58">
        <v>11.5</v>
      </c>
      <c r="G33" s="59">
        <v>13.1</v>
      </c>
      <c r="H33" s="89"/>
      <c r="I33" s="104" t="s">
        <v>133</v>
      </c>
      <c r="J33" s="58">
        <v>10.1</v>
      </c>
      <c r="K33" s="59">
        <v>12.6</v>
      </c>
      <c r="L33" s="89"/>
      <c r="M33" s="104" t="s">
        <v>135</v>
      </c>
      <c r="N33" s="58">
        <v>12</v>
      </c>
      <c r="O33" s="59">
        <v>12.8</v>
      </c>
      <c r="P33" s="89"/>
      <c r="Q33" s="104" t="s">
        <v>133</v>
      </c>
      <c r="R33" s="58">
        <v>13.8</v>
      </c>
      <c r="S33" s="59">
        <v>13.7</v>
      </c>
      <c r="T33" s="89"/>
      <c r="U33" s="104" t="s">
        <v>135</v>
      </c>
      <c r="V33" s="58">
        <v>12.7</v>
      </c>
      <c r="W33" s="59">
        <v>12.9</v>
      </c>
      <c r="X33" s="89"/>
      <c r="Y33" s="104" t="s">
        <v>133</v>
      </c>
      <c r="Z33" s="58">
        <v>11.9</v>
      </c>
      <c r="AA33" s="59">
        <v>13.1</v>
      </c>
      <c r="AB33" s="89"/>
      <c r="AC33" s="104" t="s">
        <v>133</v>
      </c>
      <c r="AD33" s="60">
        <f aca="true" t="shared" si="17" ref="AD33:AE37">SUM(F33+J33+N33+R33+V33+Z33)</f>
        <v>72.00000000000001</v>
      </c>
      <c r="AE33" s="60">
        <f t="shared" si="17"/>
        <v>78.2</v>
      </c>
      <c r="AF33" s="60">
        <f>SUM(AD33+AE33)</f>
        <v>150.20000000000002</v>
      </c>
      <c r="AG33" s="38">
        <v>1</v>
      </c>
    </row>
    <row r="34" spans="1:33" ht="24" customHeight="1">
      <c r="A34" s="62" t="s">
        <v>95</v>
      </c>
      <c r="B34" s="19">
        <v>1993</v>
      </c>
      <c r="C34" s="19" t="s">
        <v>71</v>
      </c>
      <c r="D34" s="47" t="s">
        <v>112</v>
      </c>
      <c r="E34" s="48" t="s">
        <v>132</v>
      </c>
      <c r="F34" s="58">
        <v>11.9</v>
      </c>
      <c r="G34" s="59">
        <v>13.2</v>
      </c>
      <c r="H34" s="89"/>
      <c r="I34" s="104" t="s">
        <v>135</v>
      </c>
      <c r="J34" s="58">
        <v>9.3</v>
      </c>
      <c r="K34" s="59">
        <v>12.5</v>
      </c>
      <c r="L34" s="89"/>
      <c r="M34" s="104" t="s">
        <v>133</v>
      </c>
      <c r="N34" s="58">
        <v>10.9</v>
      </c>
      <c r="O34" s="59">
        <v>12.6</v>
      </c>
      <c r="P34" s="89"/>
      <c r="Q34" s="104" t="s">
        <v>135</v>
      </c>
      <c r="R34" s="58">
        <v>14.6</v>
      </c>
      <c r="S34" s="59">
        <v>14.1</v>
      </c>
      <c r="T34" s="89"/>
      <c r="U34" s="104" t="s">
        <v>137</v>
      </c>
      <c r="V34" s="58">
        <v>11.25</v>
      </c>
      <c r="W34" s="59">
        <v>12.5</v>
      </c>
      <c r="X34" s="89"/>
      <c r="Y34" s="104" t="s">
        <v>134</v>
      </c>
      <c r="Z34" s="58">
        <v>11.4</v>
      </c>
      <c r="AA34" s="59">
        <v>13.2</v>
      </c>
      <c r="AB34" s="89"/>
      <c r="AC34" s="104" t="s">
        <v>136</v>
      </c>
      <c r="AD34" s="60">
        <f t="shared" si="17"/>
        <v>69.35000000000001</v>
      </c>
      <c r="AE34" s="60">
        <f t="shared" si="17"/>
        <v>78.10000000000001</v>
      </c>
      <c r="AF34" s="60">
        <f>SUM(AD34+AE34)</f>
        <v>147.45000000000002</v>
      </c>
      <c r="AG34" s="38">
        <v>2</v>
      </c>
    </row>
    <row r="35" spans="1:33" ht="24" customHeight="1">
      <c r="A35" s="62" t="s">
        <v>96</v>
      </c>
      <c r="B35" s="19">
        <v>1993</v>
      </c>
      <c r="C35" s="19" t="s">
        <v>71</v>
      </c>
      <c r="D35" s="47" t="s">
        <v>112</v>
      </c>
      <c r="E35" s="48" t="s">
        <v>132</v>
      </c>
      <c r="F35" s="58">
        <v>11</v>
      </c>
      <c r="G35" s="59">
        <v>12.1</v>
      </c>
      <c r="H35" s="89"/>
      <c r="I35" s="104" t="s">
        <v>134</v>
      </c>
      <c r="J35" s="58">
        <v>10.8</v>
      </c>
      <c r="K35" s="59">
        <v>11.05</v>
      </c>
      <c r="L35" s="89"/>
      <c r="M35" s="104" t="s">
        <v>136</v>
      </c>
      <c r="N35" s="58">
        <v>10.3</v>
      </c>
      <c r="O35" s="59">
        <v>11.4</v>
      </c>
      <c r="P35" s="89"/>
      <c r="Q35" s="104" t="s">
        <v>134</v>
      </c>
      <c r="R35" s="58">
        <v>14</v>
      </c>
      <c r="S35" s="59">
        <v>12.6</v>
      </c>
      <c r="T35" s="89"/>
      <c r="U35" s="104" t="s">
        <v>133</v>
      </c>
      <c r="V35" s="58">
        <v>10.95</v>
      </c>
      <c r="W35" s="59">
        <v>11.95</v>
      </c>
      <c r="X35" s="89"/>
      <c r="Y35" s="104" t="s">
        <v>135</v>
      </c>
      <c r="Z35" s="58">
        <v>11.9</v>
      </c>
      <c r="AA35" s="59">
        <v>12.35</v>
      </c>
      <c r="AB35" s="89"/>
      <c r="AC35" s="104" t="s">
        <v>135</v>
      </c>
      <c r="AD35" s="60">
        <f t="shared" si="17"/>
        <v>68.95</v>
      </c>
      <c r="AE35" s="60">
        <f t="shared" si="17"/>
        <v>71.44999999999999</v>
      </c>
      <c r="AF35" s="60">
        <f>SUM(AD35+AE35)</f>
        <v>140.39999999999998</v>
      </c>
      <c r="AG35" s="38">
        <v>3</v>
      </c>
    </row>
    <row r="36" spans="1:33" ht="30.75" customHeight="1">
      <c r="A36" s="62" t="s">
        <v>85</v>
      </c>
      <c r="B36" s="19">
        <v>1993</v>
      </c>
      <c r="C36" s="19" t="s">
        <v>71</v>
      </c>
      <c r="D36" s="47" t="s">
        <v>111</v>
      </c>
      <c r="E36" s="48" t="s">
        <v>163</v>
      </c>
      <c r="F36" s="58">
        <v>11.2</v>
      </c>
      <c r="G36" s="59">
        <v>12</v>
      </c>
      <c r="H36" s="89"/>
      <c r="I36" s="104" t="s">
        <v>136</v>
      </c>
      <c r="J36" s="58">
        <v>12.1</v>
      </c>
      <c r="K36" s="59">
        <v>11.25</v>
      </c>
      <c r="L36" s="89"/>
      <c r="M36" s="104" t="s">
        <v>134</v>
      </c>
      <c r="N36" s="58">
        <v>10.7</v>
      </c>
      <c r="O36" s="59">
        <v>10.2</v>
      </c>
      <c r="P36" s="89"/>
      <c r="Q36" s="104" t="s">
        <v>136</v>
      </c>
      <c r="R36" s="58">
        <v>13.6</v>
      </c>
      <c r="S36" s="59">
        <v>13.3</v>
      </c>
      <c r="T36" s="89"/>
      <c r="U36" s="104" t="s">
        <v>134</v>
      </c>
      <c r="V36" s="58">
        <v>12.15</v>
      </c>
      <c r="W36" s="59">
        <v>11.8</v>
      </c>
      <c r="X36" s="89"/>
      <c r="Y36" s="104" t="s">
        <v>136</v>
      </c>
      <c r="Z36" s="58">
        <v>10.5</v>
      </c>
      <c r="AA36" s="59">
        <v>10.9</v>
      </c>
      <c r="AB36" s="89"/>
      <c r="AC36" s="104" t="s">
        <v>134</v>
      </c>
      <c r="AD36" s="60">
        <f t="shared" si="17"/>
        <v>70.25</v>
      </c>
      <c r="AE36" s="60">
        <f t="shared" si="17"/>
        <v>69.45</v>
      </c>
      <c r="AF36" s="60">
        <f>SUM(AD36+AE36)</f>
        <v>139.7</v>
      </c>
      <c r="AG36" s="38">
        <v>4</v>
      </c>
    </row>
    <row r="37" spans="1:33" ht="24" customHeight="1">
      <c r="A37" s="62" t="s">
        <v>91</v>
      </c>
      <c r="B37" s="19">
        <v>1993</v>
      </c>
      <c r="C37" s="19" t="s">
        <v>71</v>
      </c>
      <c r="D37" s="47" t="s">
        <v>115</v>
      </c>
      <c r="E37" s="47" t="s">
        <v>155</v>
      </c>
      <c r="F37" s="58">
        <v>10.5</v>
      </c>
      <c r="G37" s="59">
        <v>11</v>
      </c>
      <c r="H37" s="89"/>
      <c r="I37" s="104" t="s">
        <v>137</v>
      </c>
      <c r="J37" s="58">
        <v>0</v>
      </c>
      <c r="K37" s="59">
        <v>0</v>
      </c>
      <c r="L37" s="89"/>
      <c r="M37" s="104"/>
      <c r="N37" s="58">
        <v>0</v>
      </c>
      <c r="O37" s="59">
        <v>0</v>
      </c>
      <c r="P37" s="89"/>
      <c r="Q37" s="104"/>
      <c r="R37" s="58">
        <v>13.75</v>
      </c>
      <c r="S37" s="59">
        <v>12.4</v>
      </c>
      <c r="T37" s="89"/>
      <c r="U37" s="104" t="s">
        <v>136</v>
      </c>
      <c r="V37" s="58">
        <v>0</v>
      </c>
      <c r="W37" s="59">
        <v>0</v>
      </c>
      <c r="X37" s="89"/>
      <c r="Y37" s="104"/>
      <c r="Z37" s="58">
        <v>5.5</v>
      </c>
      <c r="AA37" s="59">
        <v>5.9</v>
      </c>
      <c r="AB37" s="89"/>
      <c r="AC37" s="104" t="s">
        <v>137</v>
      </c>
      <c r="AD37" s="60">
        <f t="shared" si="17"/>
        <v>29.75</v>
      </c>
      <c r="AE37" s="60">
        <f t="shared" si="17"/>
        <v>29.299999999999997</v>
      </c>
      <c r="AF37" s="60">
        <f>SUM(AD37+AE37)</f>
        <v>59.05</v>
      </c>
      <c r="AG37" s="38">
        <v>5</v>
      </c>
    </row>
    <row r="38" spans="8:29" s="29" customFormat="1" ht="12.75">
      <c r="H38" s="86"/>
      <c r="I38" s="86"/>
      <c r="L38" s="86"/>
      <c r="M38" s="86"/>
      <c r="P38" s="86"/>
      <c r="Q38" s="86"/>
      <c r="T38" s="86"/>
      <c r="U38" s="86"/>
      <c r="X38" s="86"/>
      <c r="Y38" s="86"/>
      <c r="AB38" s="86"/>
      <c r="AC38" s="86"/>
    </row>
    <row r="39" spans="1:29" s="29" customFormat="1" ht="15">
      <c r="A39" s="23" t="s">
        <v>128</v>
      </c>
      <c r="B39" s="49"/>
      <c r="C39" s="49"/>
      <c r="E39" s="49"/>
      <c r="F39" s="24" t="s">
        <v>13</v>
      </c>
      <c r="H39" s="86"/>
      <c r="I39" s="86"/>
      <c r="L39" s="86"/>
      <c r="M39" s="86"/>
      <c r="P39" s="86"/>
      <c r="Q39" s="86"/>
      <c r="T39" s="86"/>
      <c r="U39" s="86"/>
      <c r="X39" s="86"/>
      <c r="Y39" s="86"/>
      <c r="AB39" s="86"/>
      <c r="AC39" s="86"/>
    </row>
    <row r="40" spans="1:29" s="29" customFormat="1" ht="15">
      <c r="A40" s="49"/>
      <c r="B40" s="49"/>
      <c r="C40" s="49"/>
      <c r="D40" s="49"/>
      <c r="E40" s="49"/>
      <c r="H40" s="86"/>
      <c r="I40" s="86"/>
      <c r="L40" s="86"/>
      <c r="M40" s="86"/>
      <c r="P40" s="86"/>
      <c r="Q40" s="86"/>
      <c r="T40" s="86"/>
      <c r="U40" s="86"/>
      <c r="X40" s="86"/>
      <c r="Y40" s="86"/>
      <c r="AB40" s="86"/>
      <c r="AC40" s="86"/>
    </row>
    <row r="41" spans="1:29" s="29" customFormat="1" ht="15">
      <c r="A41" s="23" t="s">
        <v>18</v>
      </c>
      <c r="B41" s="49"/>
      <c r="C41" s="49"/>
      <c r="E41" s="49"/>
      <c r="F41" s="24" t="s">
        <v>19</v>
      </c>
      <c r="H41" s="86"/>
      <c r="I41" s="86"/>
      <c r="L41" s="86"/>
      <c r="M41" s="86"/>
      <c r="P41" s="86"/>
      <c r="Q41" s="86"/>
      <c r="T41" s="86"/>
      <c r="U41" s="86"/>
      <c r="X41" s="86"/>
      <c r="Y41" s="86"/>
      <c r="AB41" s="86"/>
      <c r="AC41" s="86"/>
    </row>
    <row r="42" spans="8:29" s="29" customFormat="1" ht="12.75">
      <c r="H42" s="86"/>
      <c r="I42" s="86"/>
      <c r="L42" s="86"/>
      <c r="M42" s="86"/>
      <c r="P42" s="86"/>
      <c r="Q42" s="86"/>
      <c r="T42" s="86"/>
      <c r="U42" s="86"/>
      <c r="X42" s="86"/>
      <c r="Y42" s="86"/>
      <c r="AB42" s="86"/>
      <c r="AC42" s="86"/>
    </row>
    <row r="43" spans="8:29" s="29" customFormat="1" ht="12.75">
      <c r="H43" s="86"/>
      <c r="I43" s="86"/>
      <c r="L43" s="86"/>
      <c r="M43" s="86"/>
      <c r="P43" s="86"/>
      <c r="Q43" s="86"/>
      <c r="T43" s="86"/>
      <c r="U43" s="86"/>
      <c r="X43" s="86"/>
      <c r="Y43" s="86"/>
      <c r="AB43" s="86"/>
      <c r="AC43" s="86"/>
    </row>
    <row r="44" spans="8:29" s="29" customFormat="1" ht="12.75">
      <c r="H44" s="86"/>
      <c r="I44" s="86"/>
      <c r="L44" s="86"/>
      <c r="M44" s="86"/>
      <c r="P44" s="86"/>
      <c r="Q44" s="86"/>
      <c r="T44" s="86"/>
      <c r="U44" s="86"/>
      <c r="X44" s="86"/>
      <c r="Y44" s="86"/>
      <c r="AB44" s="86"/>
      <c r="AC44" s="86"/>
    </row>
    <row r="45" spans="8:29" s="29" customFormat="1" ht="12.75">
      <c r="H45" s="86"/>
      <c r="I45" s="86"/>
      <c r="L45" s="86"/>
      <c r="M45" s="86"/>
      <c r="P45" s="86"/>
      <c r="Q45" s="86"/>
      <c r="T45" s="86"/>
      <c r="U45" s="86"/>
      <c r="X45" s="86"/>
      <c r="Y45" s="86"/>
      <c r="AB45" s="86"/>
      <c r="AC45" s="86"/>
    </row>
    <row r="46" spans="8:29" s="29" customFormat="1" ht="12.75">
      <c r="H46" s="86"/>
      <c r="I46" s="86"/>
      <c r="L46" s="86"/>
      <c r="M46" s="86"/>
      <c r="P46" s="86"/>
      <c r="Q46" s="86"/>
      <c r="T46" s="86"/>
      <c r="U46" s="86"/>
      <c r="X46" s="86"/>
      <c r="Y46" s="86"/>
      <c r="AB46" s="86"/>
      <c r="AC46" s="86"/>
    </row>
    <row r="47" spans="8:29" s="29" customFormat="1" ht="12.75">
      <c r="H47" s="86"/>
      <c r="I47" s="86"/>
      <c r="L47" s="86"/>
      <c r="M47" s="86"/>
      <c r="P47" s="86"/>
      <c r="Q47" s="86"/>
      <c r="T47" s="86"/>
      <c r="U47" s="86"/>
      <c r="X47" s="86"/>
      <c r="Y47" s="86"/>
      <c r="AB47" s="86"/>
      <c r="AC47" s="86"/>
    </row>
    <row r="48" spans="8:29" s="29" customFormat="1" ht="12.75">
      <c r="H48" s="86"/>
      <c r="I48" s="86"/>
      <c r="L48" s="86"/>
      <c r="M48" s="86"/>
      <c r="P48" s="86"/>
      <c r="Q48" s="86"/>
      <c r="T48" s="86"/>
      <c r="U48" s="86"/>
      <c r="X48" s="86"/>
      <c r="Y48" s="86"/>
      <c r="AB48" s="86"/>
      <c r="AC48" s="86"/>
    </row>
    <row r="49" spans="8:29" s="29" customFormat="1" ht="12.75">
      <c r="H49" s="86"/>
      <c r="I49" s="86"/>
      <c r="L49" s="86"/>
      <c r="M49" s="86"/>
      <c r="P49" s="86"/>
      <c r="Q49" s="86"/>
      <c r="T49" s="86"/>
      <c r="U49" s="86"/>
      <c r="X49" s="86"/>
      <c r="Y49" s="86"/>
      <c r="AB49" s="86"/>
      <c r="AC49" s="86"/>
    </row>
    <row r="50" spans="8:29" s="29" customFormat="1" ht="12.75">
      <c r="H50" s="86"/>
      <c r="I50" s="86"/>
      <c r="L50" s="86"/>
      <c r="M50" s="86"/>
      <c r="P50" s="86"/>
      <c r="Q50" s="86"/>
      <c r="T50" s="86"/>
      <c r="U50" s="86"/>
      <c r="X50" s="86"/>
      <c r="Y50" s="86"/>
      <c r="AB50" s="86"/>
      <c r="AC50" s="86"/>
    </row>
    <row r="51" spans="8:29" s="29" customFormat="1" ht="12.75">
      <c r="H51" s="86"/>
      <c r="I51" s="86"/>
      <c r="L51" s="86"/>
      <c r="M51" s="86"/>
      <c r="P51" s="86"/>
      <c r="Q51" s="86"/>
      <c r="T51" s="86"/>
      <c r="U51" s="86"/>
      <c r="X51" s="86"/>
      <c r="Y51" s="86"/>
      <c r="AB51" s="86"/>
      <c r="AC51" s="86"/>
    </row>
    <row r="52" spans="8:29" s="29" customFormat="1" ht="12.75">
      <c r="H52" s="86"/>
      <c r="I52" s="86"/>
      <c r="L52" s="86"/>
      <c r="M52" s="86"/>
      <c r="P52" s="86"/>
      <c r="Q52" s="86"/>
      <c r="T52" s="86"/>
      <c r="U52" s="86"/>
      <c r="X52" s="86"/>
      <c r="Y52" s="86"/>
      <c r="AB52" s="86"/>
      <c r="AC52" s="86"/>
    </row>
    <row r="53" spans="8:29" s="29" customFormat="1" ht="12.75">
      <c r="H53" s="86"/>
      <c r="I53" s="86"/>
      <c r="L53" s="86"/>
      <c r="M53" s="86"/>
      <c r="P53" s="86"/>
      <c r="Q53" s="86"/>
      <c r="T53" s="86"/>
      <c r="U53" s="86"/>
      <c r="X53" s="86"/>
      <c r="Y53" s="86"/>
      <c r="AB53" s="86"/>
      <c r="AC53" s="86"/>
    </row>
    <row r="54" spans="8:29" s="29" customFormat="1" ht="12.75">
      <c r="H54" s="86"/>
      <c r="I54" s="86"/>
      <c r="L54" s="86"/>
      <c r="M54" s="86"/>
      <c r="P54" s="86"/>
      <c r="Q54" s="86"/>
      <c r="T54" s="86"/>
      <c r="U54" s="86"/>
      <c r="X54" s="86"/>
      <c r="Y54" s="86"/>
      <c r="AB54" s="86"/>
      <c r="AC54" s="86"/>
    </row>
    <row r="55" spans="8:29" s="29" customFormat="1" ht="12.75">
      <c r="H55" s="86"/>
      <c r="I55" s="86"/>
      <c r="L55" s="86"/>
      <c r="M55" s="86"/>
      <c r="P55" s="86"/>
      <c r="Q55" s="86"/>
      <c r="T55" s="86"/>
      <c r="U55" s="86"/>
      <c r="X55" s="86"/>
      <c r="Y55" s="86"/>
      <c r="AB55" s="86"/>
      <c r="AC55" s="86"/>
    </row>
    <row r="56" spans="8:29" s="29" customFormat="1" ht="12.75">
      <c r="H56" s="86"/>
      <c r="I56" s="86"/>
      <c r="L56" s="86"/>
      <c r="M56" s="86"/>
      <c r="P56" s="86"/>
      <c r="Q56" s="86"/>
      <c r="T56" s="86"/>
      <c r="U56" s="86"/>
      <c r="X56" s="86"/>
      <c r="Y56" s="86"/>
      <c r="AB56" s="86"/>
      <c r="AC56" s="86"/>
    </row>
    <row r="57" spans="8:29" s="29" customFormat="1" ht="12.75">
      <c r="H57" s="86"/>
      <c r="I57" s="86"/>
      <c r="L57" s="86"/>
      <c r="M57" s="86"/>
      <c r="P57" s="86"/>
      <c r="Q57" s="86"/>
      <c r="T57" s="86"/>
      <c r="U57" s="86"/>
      <c r="X57" s="86"/>
      <c r="Y57" s="86"/>
      <c r="AB57" s="86"/>
      <c r="AC57" s="86"/>
    </row>
    <row r="58" spans="8:29" s="29" customFormat="1" ht="12.75">
      <c r="H58" s="86"/>
      <c r="I58" s="86"/>
      <c r="L58" s="86"/>
      <c r="M58" s="86"/>
      <c r="P58" s="86"/>
      <c r="Q58" s="86"/>
      <c r="T58" s="86"/>
      <c r="U58" s="86"/>
      <c r="X58" s="86"/>
      <c r="Y58" s="86"/>
      <c r="AB58" s="86"/>
      <c r="AC58" s="86"/>
    </row>
    <row r="59" spans="8:29" s="29" customFormat="1" ht="12.75">
      <c r="H59" s="86"/>
      <c r="I59" s="86"/>
      <c r="L59" s="86"/>
      <c r="M59" s="86"/>
      <c r="P59" s="86"/>
      <c r="Q59" s="86"/>
      <c r="T59" s="86"/>
      <c r="U59" s="86"/>
      <c r="X59" s="86"/>
      <c r="Y59" s="86"/>
      <c r="AB59" s="86"/>
      <c r="AC59" s="86"/>
    </row>
    <row r="60" spans="8:29" s="29" customFormat="1" ht="12.75">
      <c r="H60" s="86"/>
      <c r="I60" s="86"/>
      <c r="L60" s="86"/>
      <c r="M60" s="86"/>
      <c r="P60" s="86"/>
      <c r="Q60" s="86"/>
      <c r="T60" s="86"/>
      <c r="U60" s="86"/>
      <c r="X60" s="86"/>
      <c r="Y60" s="86"/>
      <c r="AB60" s="86"/>
      <c r="AC60" s="86"/>
    </row>
    <row r="61" spans="8:29" s="29" customFormat="1" ht="12.75">
      <c r="H61" s="86"/>
      <c r="I61" s="86"/>
      <c r="L61" s="86"/>
      <c r="M61" s="86"/>
      <c r="P61" s="86"/>
      <c r="Q61" s="86"/>
      <c r="T61" s="86"/>
      <c r="U61" s="86"/>
      <c r="X61" s="86"/>
      <c r="Y61" s="86"/>
      <c r="AB61" s="86"/>
      <c r="AC61" s="86"/>
    </row>
    <row r="62" spans="8:29" s="29" customFormat="1" ht="12.75">
      <c r="H62" s="86"/>
      <c r="I62" s="86"/>
      <c r="L62" s="86"/>
      <c r="M62" s="86"/>
      <c r="P62" s="86"/>
      <c r="Q62" s="86"/>
      <c r="T62" s="86"/>
      <c r="U62" s="86"/>
      <c r="X62" s="86"/>
      <c r="Y62" s="86"/>
      <c r="AB62" s="86"/>
      <c r="AC62" s="86"/>
    </row>
    <row r="63" spans="8:29" s="29" customFormat="1" ht="12.75">
      <c r="H63" s="86"/>
      <c r="I63" s="86"/>
      <c r="L63" s="86"/>
      <c r="M63" s="86"/>
      <c r="P63" s="86"/>
      <c r="Q63" s="86"/>
      <c r="T63" s="86"/>
      <c r="U63" s="86"/>
      <c r="X63" s="86"/>
      <c r="Y63" s="86"/>
      <c r="AB63" s="86"/>
      <c r="AC63" s="86"/>
    </row>
    <row r="64" spans="8:29" s="29" customFormat="1" ht="12.75">
      <c r="H64" s="86"/>
      <c r="I64" s="86"/>
      <c r="L64" s="86"/>
      <c r="M64" s="86"/>
      <c r="P64" s="86"/>
      <c r="Q64" s="86"/>
      <c r="T64" s="86"/>
      <c r="U64" s="86"/>
      <c r="X64" s="86"/>
      <c r="Y64" s="86"/>
      <c r="AB64" s="86"/>
      <c r="AC64" s="86"/>
    </row>
    <row r="65" spans="8:29" s="29" customFormat="1" ht="12.75">
      <c r="H65" s="86"/>
      <c r="I65" s="86"/>
      <c r="L65" s="86"/>
      <c r="M65" s="86"/>
      <c r="P65" s="86"/>
      <c r="Q65" s="86"/>
      <c r="T65" s="86"/>
      <c r="U65" s="86"/>
      <c r="X65" s="86"/>
      <c r="Y65" s="86"/>
      <c r="AB65" s="86"/>
      <c r="AC65" s="86"/>
    </row>
    <row r="66" spans="8:29" s="29" customFormat="1" ht="12.75">
      <c r="H66" s="86"/>
      <c r="I66" s="86"/>
      <c r="L66" s="86"/>
      <c r="M66" s="86"/>
      <c r="P66" s="86"/>
      <c r="Q66" s="86"/>
      <c r="T66" s="86"/>
      <c r="U66" s="86"/>
      <c r="X66" s="86"/>
      <c r="Y66" s="86"/>
      <c r="AB66" s="86"/>
      <c r="AC66" s="86"/>
    </row>
    <row r="67" spans="8:29" s="29" customFormat="1" ht="12.75">
      <c r="H67" s="86"/>
      <c r="I67" s="86"/>
      <c r="L67" s="86"/>
      <c r="M67" s="86"/>
      <c r="P67" s="86"/>
      <c r="Q67" s="86"/>
      <c r="T67" s="86"/>
      <c r="U67" s="86"/>
      <c r="X67" s="86"/>
      <c r="Y67" s="86"/>
      <c r="AB67" s="86"/>
      <c r="AC67" s="86"/>
    </row>
    <row r="68" spans="8:29" s="29" customFormat="1" ht="12.75">
      <c r="H68" s="86"/>
      <c r="I68" s="86"/>
      <c r="L68" s="86"/>
      <c r="M68" s="86"/>
      <c r="P68" s="86"/>
      <c r="Q68" s="86"/>
      <c r="T68" s="86"/>
      <c r="U68" s="86"/>
      <c r="X68" s="86"/>
      <c r="Y68" s="86"/>
      <c r="AB68" s="86"/>
      <c r="AC68" s="86"/>
    </row>
    <row r="69" spans="8:29" s="29" customFormat="1" ht="12.75">
      <c r="H69" s="86"/>
      <c r="I69" s="86"/>
      <c r="L69" s="86"/>
      <c r="M69" s="86"/>
      <c r="P69" s="86"/>
      <c r="Q69" s="86"/>
      <c r="T69" s="86"/>
      <c r="U69" s="86"/>
      <c r="X69" s="86"/>
      <c r="Y69" s="86"/>
      <c r="AB69" s="86"/>
      <c r="AC69" s="86"/>
    </row>
    <row r="70" spans="8:29" s="29" customFormat="1" ht="12.75">
      <c r="H70" s="86"/>
      <c r="I70" s="86"/>
      <c r="L70" s="86"/>
      <c r="M70" s="86"/>
      <c r="P70" s="86"/>
      <c r="Q70" s="86"/>
      <c r="T70" s="86"/>
      <c r="U70" s="86"/>
      <c r="X70" s="86"/>
      <c r="Y70" s="86"/>
      <c r="AB70" s="86"/>
      <c r="AC70" s="86"/>
    </row>
    <row r="71" spans="8:29" s="29" customFormat="1" ht="12.75">
      <c r="H71" s="86"/>
      <c r="I71" s="86"/>
      <c r="L71" s="86"/>
      <c r="M71" s="86"/>
      <c r="P71" s="86"/>
      <c r="Q71" s="86"/>
      <c r="T71" s="86"/>
      <c r="U71" s="86"/>
      <c r="X71" s="86"/>
      <c r="Y71" s="86"/>
      <c r="AB71" s="86"/>
      <c r="AC71" s="86"/>
    </row>
    <row r="72" spans="8:29" s="29" customFormat="1" ht="12.75">
      <c r="H72" s="86"/>
      <c r="I72" s="86"/>
      <c r="L72" s="86"/>
      <c r="M72" s="86"/>
      <c r="P72" s="86"/>
      <c r="Q72" s="86"/>
      <c r="T72" s="86"/>
      <c r="U72" s="86"/>
      <c r="X72" s="86"/>
      <c r="Y72" s="86"/>
      <c r="AB72" s="86"/>
      <c r="AC72" s="86"/>
    </row>
    <row r="73" spans="8:29" s="29" customFormat="1" ht="12.75">
      <c r="H73" s="86"/>
      <c r="I73" s="86"/>
      <c r="L73" s="86"/>
      <c r="M73" s="86"/>
      <c r="P73" s="86"/>
      <c r="Q73" s="86"/>
      <c r="T73" s="86"/>
      <c r="U73" s="86"/>
      <c r="X73" s="86"/>
      <c r="Y73" s="86"/>
      <c r="AB73" s="86"/>
      <c r="AC73" s="86"/>
    </row>
    <row r="74" spans="8:29" s="29" customFormat="1" ht="12.75">
      <c r="H74" s="86"/>
      <c r="I74" s="86"/>
      <c r="L74" s="86"/>
      <c r="M74" s="86"/>
      <c r="P74" s="86"/>
      <c r="Q74" s="86"/>
      <c r="T74" s="86"/>
      <c r="U74" s="86"/>
      <c r="X74" s="86"/>
      <c r="Y74" s="86"/>
      <c r="AB74" s="86"/>
      <c r="AC74" s="86"/>
    </row>
    <row r="75" spans="8:29" s="29" customFormat="1" ht="12.75">
      <c r="H75" s="86"/>
      <c r="I75" s="86"/>
      <c r="L75" s="86"/>
      <c r="M75" s="86"/>
      <c r="P75" s="86"/>
      <c r="Q75" s="86"/>
      <c r="T75" s="86"/>
      <c r="U75" s="86"/>
      <c r="X75" s="86"/>
      <c r="Y75" s="86"/>
      <c r="AB75" s="86"/>
      <c r="AC75" s="86"/>
    </row>
    <row r="76" spans="8:29" s="29" customFormat="1" ht="12.75">
      <c r="H76" s="86"/>
      <c r="I76" s="86"/>
      <c r="L76" s="86"/>
      <c r="M76" s="86"/>
      <c r="P76" s="86"/>
      <c r="Q76" s="86"/>
      <c r="T76" s="86"/>
      <c r="U76" s="86"/>
      <c r="X76" s="86"/>
      <c r="Y76" s="86"/>
      <c r="AB76" s="86"/>
      <c r="AC76" s="86"/>
    </row>
    <row r="77" spans="8:29" s="29" customFormat="1" ht="12.75">
      <c r="H77" s="86"/>
      <c r="I77" s="86"/>
      <c r="L77" s="86"/>
      <c r="M77" s="86"/>
      <c r="P77" s="86"/>
      <c r="Q77" s="86"/>
      <c r="T77" s="86"/>
      <c r="U77" s="86"/>
      <c r="X77" s="86"/>
      <c r="Y77" s="86"/>
      <c r="AB77" s="86"/>
      <c r="AC77" s="86"/>
    </row>
    <row r="78" spans="8:29" s="29" customFormat="1" ht="12.75">
      <c r="H78" s="86"/>
      <c r="I78" s="86"/>
      <c r="L78" s="86"/>
      <c r="M78" s="86"/>
      <c r="P78" s="86"/>
      <c r="Q78" s="86"/>
      <c r="T78" s="86"/>
      <c r="U78" s="86"/>
      <c r="X78" s="86"/>
      <c r="Y78" s="86"/>
      <c r="AB78" s="86"/>
      <c r="AC78" s="86"/>
    </row>
    <row r="79" spans="8:29" s="29" customFormat="1" ht="12.75">
      <c r="H79" s="86"/>
      <c r="I79" s="86"/>
      <c r="L79" s="86"/>
      <c r="M79" s="86"/>
      <c r="P79" s="86"/>
      <c r="Q79" s="86"/>
      <c r="T79" s="86"/>
      <c r="U79" s="86"/>
      <c r="X79" s="86"/>
      <c r="Y79" s="86"/>
      <c r="AB79" s="86"/>
      <c r="AC79" s="86"/>
    </row>
    <row r="80" spans="8:29" s="29" customFormat="1" ht="12.75">
      <c r="H80" s="86"/>
      <c r="I80" s="86"/>
      <c r="L80" s="86"/>
      <c r="M80" s="86"/>
      <c r="P80" s="86"/>
      <c r="Q80" s="86"/>
      <c r="T80" s="86"/>
      <c r="U80" s="86"/>
      <c r="X80" s="86"/>
      <c r="Y80" s="86"/>
      <c r="AB80" s="86"/>
      <c r="AC80" s="86"/>
    </row>
    <row r="81" spans="8:29" s="29" customFormat="1" ht="12.75">
      <c r="H81" s="86"/>
      <c r="I81" s="86"/>
      <c r="L81" s="86"/>
      <c r="M81" s="86"/>
      <c r="P81" s="86"/>
      <c r="Q81" s="86"/>
      <c r="T81" s="86"/>
      <c r="U81" s="86"/>
      <c r="X81" s="86"/>
      <c r="Y81" s="86"/>
      <c r="AB81" s="86"/>
      <c r="AC81" s="86"/>
    </row>
    <row r="82" spans="8:29" s="29" customFormat="1" ht="12.75">
      <c r="H82" s="86"/>
      <c r="I82" s="86"/>
      <c r="L82" s="86"/>
      <c r="M82" s="86"/>
      <c r="P82" s="86"/>
      <c r="Q82" s="86"/>
      <c r="T82" s="86"/>
      <c r="U82" s="86"/>
      <c r="X82" s="86"/>
      <c r="Y82" s="86"/>
      <c r="AB82" s="86"/>
      <c r="AC82" s="86"/>
    </row>
    <row r="83" spans="8:29" s="29" customFormat="1" ht="12.75">
      <c r="H83" s="86"/>
      <c r="I83" s="86"/>
      <c r="L83" s="86"/>
      <c r="M83" s="86"/>
      <c r="P83" s="86"/>
      <c r="Q83" s="86"/>
      <c r="T83" s="86"/>
      <c r="U83" s="86"/>
      <c r="X83" s="86"/>
      <c r="Y83" s="86"/>
      <c r="AB83" s="86"/>
      <c r="AC83" s="86"/>
    </row>
    <row r="84" spans="8:29" s="29" customFormat="1" ht="12.75">
      <c r="H84" s="86"/>
      <c r="I84" s="86"/>
      <c r="L84" s="86"/>
      <c r="M84" s="86"/>
      <c r="P84" s="86"/>
      <c r="Q84" s="86"/>
      <c r="T84" s="86"/>
      <c r="U84" s="86"/>
      <c r="X84" s="86"/>
      <c r="Y84" s="86"/>
      <c r="AB84" s="86"/>
      <c r="AC84" s="86"/>
    </row>
    <row r="85" spans="8:29" s="29" customFormat="1" ht="12.75">
      <c r="H85" s="86"/>
      <c r="I85" s="86"/>
      <c r="L85" s="86"/>
      <c r="M85" s="86"/>
      <c r="P85" s="86"/>
      <c r="Q85" s="86"/>
      <c r="T85" s="86"/>
      <c r="U85" s="86"/>
      <c r="X85" s="86"/>
      <c r="Y85" s="86"/>
      <c r="AB85" s="86"/>
      <c r="AC85" s="86"/>
    </row>
    <row r="86" spans="8:29" s="29" customFormat="1" ht="12.75">
      <c r="H86" s="86"/>
      <c r="I86" s="86"/>
      <c r="L86" s="86"/>
      <c r="M86" s="86"/>
      <c r="P86" s="86"/>
      <c r="Q86" s="86"/>
      <c r="T86" s="86"/>
      <c r="U86" s="86"/>
      <c r="X86" s="86"/>
      <c r="Y86" s="86"/>
      <c r="AB86" s="86"/>
      <c r="AC86" s="86"/>
    </row>
    <row r="87" spans="8:29" s="29" customFormat="1" ht="12.75">
      <c r="H87" s="86"/>
      <c r="I87" s="86"/>
      <c r="L87" s="86"/>
      <c r="M87" s="86"/>
      <c r="P87" s="86"/>
      <c r="Q87" s="86"/>
      <c r="T87" s="86"/>
      <c r="U87" s="86"/>
      <c r="X87" s="86"/>
      <c r="Y87" s="86"/>
      <c r="AB87" s="86"/>
      <c r="AC87" s="86"/>
    </row>
    <row r="88" spans="8:29" s="29" customFormat="1" ht="12.75">
      <c r="H88" s="86"/>
      <c r="I88" s="86"/>
      <c r="L88" s="86"/>
      <c r="M88" s="86"/>
      <c r="P88" s="86"/>
      <c r="Q88" s="86"/>
      <c r="T88" s="86"/>
      <c r="U88" s="86"/>
      <c r="X88" s="86"/>
      <c r="Y88" s="86"/>
      <c r="AB88" s="86"/>
      <c r="AC88" s="86"/>
    </row>
    <row r="89" spans="8:29" s="29" customFormat="1" ht="12.75">
      <c r="H89" s="86"/>
      <c r="I89" s="86"/>
      <c r="L89" s="86"/>
      <c r="M89" s="86"/>
      <c r="P89" s="86"/>
      <c r="Q89" s="86"/>
      <c r="T89" s="86"/>
      <c r="U89" s="86"/>
      <c r="X89" s="86"/>
      <c r="Y89" s="86"/>
      <c r="AB89" s="86"/>
      <c r="AC89" s="86"/>
    </row>
    <row r="90" spans="8:29" s="29" customFormat="1" ht="12.75">
      <c r="H90" s="86"/>
      <c r="I90" s="86"/>
      <c r="L90" s="86"/>
      <c r="M90" s="86"/>
      <c r="P90" s="86"/>
      <c r="Q90" s="86"/>
      <c r="T90" s="86"/>
      <c r="U90" s="86"/>
      <c r="X90" s="86"/>
      <c r="Y90" s="86"/>
      <c r="AB90" s="86"/>
      <c r="AC90" s="86"/>
    </row>
    <row r="91" spans="8:29" s="29" customFormat="1" ht="12.75">
      <c r="H91" s="86"/>
      <c r="I91" s="86"/>
      <c r="L91" s="86"/>
      <c r="M91" s="86"/>
      <c r="P91" s="86"/>
      <c r="Q91" s="86"/>
      <c r="T91" s="86"/>
      <c r="U91" s="86"/>
      <c r="X91" s="86"/>
      <c r="Y91" s="86"/>
      <c r="AB91" s="86"/>
      <c r="AC91" s="86"/>
    </row>
    <row r="92" spans="8:29" s="29" customFormat="1" ht="12.75">
      <c r="H92" s="86"/>
      <c r="I92" s="86"/>
      <c r="L92" s="86"/>
      <c r="M92" s="86"/>
      <c r="P92" s="86"/>
      <c r="Q92" s="86"/>
      <c r="T92" s="86"/>
      <c r="U92" s="86"/>
      <c r="X92" s="86"/>
      <c r="Y92" s="86"/>
      <c r="AB92" s="86"/>
      <c r="AC92" s="86"/>
    </row>
    <row r="93" spans="8:29" s="29" customFormat="1" ht="12.75">
      <c r="H93" s="86"/>
      <c r="I93" s="86"/>
      <c r="L93" s="86"/>
      <c r="M93" s="86"/>
      <c r="P93" s="86"/>
      <c r="Q93" s="86"/>
      <c r="T93" s="86"/>
      <c r="U93" s="86"/>
      <c r="X93" s="86"/>
      <c r="Y93" s="86"/>
      <c r="AB93" s="86"/>
      <c r="AC93" s="86"/>
    </row>
    <row r="94" spans="8:29" s="29" customFormat="1" ht="12.75">
      <c r="H94" s="86"/>
      <c r="I94" s="86"/>
      <c r="L94" s="86"/>
      <c r="M94" s="86"/>
      <c r="P94" s="86"/>
      <c r="Q94" s="86"/>
      <c r="T94" s="86"/>
      <c r="U94" s="86"/>
      <c r="X94" s="86"/>
      <c r="Y94" s="86"/>
      <c r="AB94" s="86"/>
      <c r="AC94" s="86"/>
    </row>
    <row r="95" spans="8:29" s="29" customFormat="1" ht="12.75">
      <c r="H95" s="86"/>
      <c r="I95" s="86"/>
      <c r="L95" s="86"/>
      <c r="M95" s="86"/>
      <c r="P95" s="86"/>
      <c r="Q95" s="86"/>
      <c r="T95" s="86"/>
      <c r="U95" s="86"/>
      <c r="X95" s="86"/>
      <c r="Y95" s="86"/>
      <c r="AB95" s="86"/>
      <c r="AC95" s="86"/>
    </row>
    <row r="96" spans="8:29" s="29" customFormat="1" ht="12.75">
      <c r="H96" s="86"/>
      <c r="I96" s="86"/>
      <c r="L96" s="86"/>
      <c r="M96" s="86"/>
      <c r="P96" s="86"/>
      <c r="Q96" s="86"/>
      <c r="T96" s="86"/>
      <c r="U96" s="86"/>
      <c r="X96" s="86"/>
      <c r="Y96" s="86"/>
      <c r="AB96" s="86"/>
      <c r="AC96" s="86"/>
    </row>
    <row r="97" spans="8:29" s="29" customFormat="1" ht="12.75">
      <c r="H97" s="86"/>
      <c r="I97" s="86"/>
      <c r="L97" s="86"/>
      <c r="M97" s="86"/>
      <c r="P97" s="86"/>
      <c r="Q97" s="86"/>
      <c r="T97" s="86"/>
      <c r="U97" s="86"/>
      <c r="X97" s="86"/>
      <c r="Y97" s="86"/>
      <c r="AB97" s="86"/>
      <c r="AC97" s="86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7">
      <selection activeCell="A1" sqref="A1:I60"/>
    </sheetView>
  </sheetViews>
  <sheetFormatPr defaultColWidth="9.140625" defaultRowHeight="12.75"/>
  <cols>
    <col min="1" max="1" width="2.57421875" style="0" customWidth="1"/>
    <col min="2" max="2" width="23.8515625" style="0" customWidth="1"/>
    <col min="3" max="3" width="8.57421875" style="0" customWidth="1"/>
    <col min="4" max="4" width="6.7109375" style="0" customWidth="1"/>
    <col min="5" max="5" width="10.00390625" style="0" customWidth="1"/>
    <col min="6" max="6" width="8.421875" style="0" customWidth="1"/>
  </cols>
  <sheetData>
    <row r="1" spans="2:7" ht="15.75">
      <c r="B1" s="1" t="s">
        <v>104</v>
      </c>
      <c r="C1" s="8" t="s">
        <v>177</v>
      </c>
      <c r="E1" s="1"/>
      <c r="G1" s="1" t="s">
        <v>196</v>
      </c>
    </row>
    <row r="2" ht="15.75">
      <c r="A2" s="8" t="s">
        <v>24</v>
      </c>
    </row>
    <row r="3" spans="2:7" s="131" customFormat="1" ht="12.75" customHeight="1">
      <c r="B3" s="132"/>
      <c r="C3" s="133" t="s">
        <v>198</v>
      </c>
      <c r="D3" s="19" t="s">
        <v>105</v>
      </c>
      <c r="E3" s="19" t="s">
        <v>169</v>
      </c>
      <c r="F3" s="134" t="s">
        <v>200</v>
      </c>
      <c r="G3" s="135"/>
    </row>
    <row r="4" spans="1:6" s="147" customFormat="1" ht="12.75" customHeight="1">
      <c r="A4" s="147">
        <v>1</v>
      </c>
      <c r="B4" s="148" t="s">
        <v>65</v>
      </c>
      <c r="C4" s="149">
        <v>1989</v>
      </c>
      <c r="D4" s="150" t="s">
        <v>71</v>
      </c>
      <c r="E4" s="160" t="s">
        <v>172</v>
      </c>
      <c r="F4" s="151">
        <v>13.3</v>
      </c>
    </row>
    <row r="5" spans="1:6" s="147" customFormat="1" ht="12.75" customHeight="1">
      <c r="A5" s="147">
        <v>2</v>
      </c>
      <c r="B5" s="148" t="s">
        <v>68</v>
      </c>
      <c r="C5" s="149">
        <v>1992</v>
      </c>
      <c r="D5" s="150" t="s">
        <v>71</v>
      </c>
      <c r="E5" s="160" t="s">
        <v>171</v>
      </c>
      <c r="F5" s="151">
        <v>13.1</v>
      </c>
    </row>
    <row r="6" spans="1:6" s="147" customFormat="1" ht="12.75" customHeight="1">
      <c r="A6" s="147">
        <v>3</v>
      </c>
      <c r="B6" s="148" t="s">
        <v>64</v>
      </c>
      <c r="C6" s="149">
        <v>1989</v>
      </c>
      <c r="D6" s="150" t="s">
        <v>71</v>
      </c>
      <c r="E6" s="160" t="s">
        <v>172</v>
      </c>
      <c r="F6" s="151">
        <v>13</v>
      </c>
    </row>
    <row r="7" spans="1:6" s="152" customFormat="1" ht="12.75" customHeight="1">
      <c r="A7" s="152">
        <v>4</v>
      </c>
      <c r="B7" s="153" t="s">
        <v>73</v>
      </c>
      <c r="C7" s="154">
        <v>1986</v>
      </c>
      <c r="D7" s="155" t="s">
        <v>71</v>
      </c>
      <c r="E7" s="43" t="s">
        <v>174</v>
      </c>
      <c r="F7" s="156">
        <v>12.4</v>
      </c>
    </row>
    <row r="8" spans="1:6" s="152" customFormat="1" ht="12.75" customHeight="1">
      <c r="A8" s="152">
        <v>5</v>
      </c>
      <c r="B8" s="153" t="s">
        <v>58</v>
      </c>
      <c r="C8" s="154">
        <v>1990</v>
      </c>
      <c r="D8" s="155" t="s">
        <v>71</v>
      </c>
      <c r="E8" s="43" t="s">
        <v>115</v>
      </c>
      <c r="F8" s="156">
        <v>12.4</v>
      </c>
    </row>
    <row r="9" spans="1:6" s="152" customFormat="1" ht="12.75" customHeight="1">
      <c r="A9" s="152">
        <v>6</v>
      </c>
      <c r="B9" s="153" t="s">
        <v>60</v>
      </c>
      <c r="C9" s="154">
        <v>1993</v>
      </c>
      <c r="D9" s="155" t="s">
        <v>71</v>
      </c>
      <c r="E9" s="43" t="s">
        <v>173</v>
      </c>
      <c r="F9" s="156">
        <v>12.2</v>
      </c>
    </row>
    <row r="10" spans="1:6" s="152" customFormat="1" ht="12.75" customHeight="1">
      <c r="A10" s="152">
        <v>7</v>
      </c>
      <c r="B10" s="153" t="s">
        <v>57</v>
      </c>
      <c r="C10" s="154">
        <v>1992</v>
      </c>
      <c r="D10" s="155" t="s">
        <v>71</v>
      </c>
      <c r="E10" s="43" t="s">
        <v>115</v>
      </c>
      <c r="F10" s="156">
        <v>11.9</v>
      </c>
    </row>
    <row r="11" spans="1:6" s="152" customFormat="1" ht="12.75" customHeight="1">
      <c r="A11" s="152">
        <v>8</v>
      </c>
      <c r="B11" s="153" t="s">
        <v>74</v>
      </c>
      <c r="C11" s="157">
        <v>1992</v>
      </c>
      <c r="D11" s="155" t="s">
        <v>71</v>
      </c>
      <c r="E11" s="43" t="s">
        <v>174</v>
      </c>
      <c r="F11" s="156">
        <v>11.8</v>
      </c>
    </row>
    <row r="12" spans="1:5" ht="15.75">
      <c r="A12" s="8" t="s">
        <v>106</v>
      </c>
      <c r="E12" s="161"/>
    </row>
    <row r="13" spans="2:7" s="131" customFormat="1" ht="12.75" customHeight="1">
      <c r="B13" s="132"/>
      <c r="C13" s="133" t="s">
        <v>198</v>
      </c>
      <c r="D13" s="19" t="s">
        <v>105</v>
      </c>
      <c r="E13" s="43" t="s">
        <v>169</v>
      </c>
      <c r="F13" s="134" t="s">
        <v>200</v>
      </c>
      <c r="G13" s="135"/>
    </row>
    <row r="14" spans="1:6" s="147" customFormat="1" ht="12.75" customHeight="1">
      <c r="A14" s="147">
        <v>1</v>
      </c>
      <c r="B14" s="148" t="s">
        <v>66</v>
      </c>
      <c r="C14" s="149">
        <v>1981</v>
      </c>
      <c r="D14" s="150" t="s">
        <v>71</v>
      </c>
      <c r="E14" s="160" t="s">
        <v>123</v>
      </c>
      <c r="F14" s="151">
        <v>15.3</v>
      </c>
    </row>
    <row r="15" spans="1:6" s="147" customFormat="1" ht="12.75" customHeight="1">
      <c r="A15" s="147">
        <v>2</v>
      </c>
      <c r="B15" s="148" t="s">
        <v>170</v>
      </c>
      <c r="C15" s="149">
        <v>1989</v>
      </c>
      <c r="D15" s="150" t="s">
        <v>71</v>
      </c>
      <c r="E15" s="160" t="s">
        <v>123</v>
      </c>
      <c r="F15" s="151">
        <v>13</v>
      </c>
    </row>
    <row r="16" spans="1:6" s="147" customFormat="1" ht="12.75" customHeight="1">
      <c r="A16" s="147">
        <v>3</v>
      </c>
      <c r="B16" s="148" t="s">
        <v>59</v>
      </c>
      <c r="C16" s="149">
        <v>1993</v>
      </c>
      <c r="D16" s="150" t="s">
        <v>71</v>
      </c>
      <c r="E16" s="160" t="s">
        <v>115</v>
      </c>
      <c r="F16" s="151">
        <v>13</v>
      </c>
    </row>
    <row r="17" spans="1:6" s="152" customFormat="1" ht="12.75" customHeight="1">
      <c r="A17" s="152">
        <v>4</v>
      </c>
      <c r="B17" s="153" t="s">
        <v>68</v>
      </c>
      <c r="C17" s="154">
        <v>1992</v>
      </c>
      <c r="D17" s="155" t="s">
        <v>71</v>
      </c>
      <c r="E17" s="43" t="s">
        <v>114</v>
      </c>
      <c r="F17" s="156">
        <v>12.9</v>
      </c>
    </row>
    <row r="18" spans="1:6" s="152" customFormat="1" ht="12.75" customHeight="1">
      <c r="A18" s="152">
        <v>5</v>
      </c>
      <c r="B18" s="153" t="s">
        <v>75</v>
      </c>
      <c r="C18" s="154">
        <v>1989</v>
      </c>
      <c r="D18" s="155" t="s">
        <v>71</v>
      </c>
      <c r="E18" s="43" t="s">
        <v>174</v>
      </c>
      <c r="F18" s="156">
        <v>12.7</v>
      </c>
    </row>
    <row r="19" spans="1:6" s="152" customFormat="1" ht="12.75" customHeight="1">
      <c r="A19" s="152">
        <v>6</v>
      </c>
      <c r="B19" s="153" t="s">
        <v>73</v>
      </c>
      <c r="C19" s="154">
        <v>1986</v>
      </c>
      <c r="D19" s="155" t="s">
        <v>71</v>
      </c>
      <c r="E19" s="43" t="s">
        <v>174</v>
      </c>
      <c r="F19" s="156">
        <v>12.4</v>
      </c>
    </row>
    <row r="20" spans="1:6" s="152" customFormat="1" ht="12.75" customHeight="1">
      <c r="A20" s="152">
        <v>7</v>
      </c>
      <c r="B20" s="153" t="s">
        <v>65</v>
      </c>
      <c r="C20" s="154">
        <v>1989</v>
      </c>
      <c r="D20" s="155" t="s">
        <v>71</v>
      </c>
      <c r="E20" s="43" t="s">
        <v>172</v>
      </c>
      <c r="F20" s="156">
        <v>12.4</v>
      </c>
    </row>
    <row r="21" spans="1:6" s="152" customFormat="1" ht="12.75" customHeight="1">
      <c r="A21" s="152">
        <v>8</v>
      </c>
      <c r="B21" s="153" t="s">
        <v>57</v>
      </c>
      <c r="C21" s="157">
        <v>1992</v>
      </c>
      <c r="D21" s="155" t="s">
        <v>71</v>
      </c>
      <c r="E21" s="43" t="s">
        <v>115</v>
      </c>
      <c r="F21" s="156">
        <v>11.3</v>
      </c>
    </row>
    <row r="22" spans="1:5" ht="15.75">
      <c r="A22" s="8" t="s">
        <v>34</v>
      </c>
      <c r="E22" s="161"/>
    </row>
    <row r="23" spans="2:7" s="131" customFormat="1" ht="12.75" customHeight="1">
      <c r="B23" s="132"/>
      <c r="C23" s="133" t="s">
        <v>198</v>
      </c>
      <c r="D23" s="19" t="s">
        <v>105</v>
      </c>
      <c r="E23" s="43" t="s">
        <v>169</v>
      </c>
      <c r="F23" s="134" t="s">
        <v>200</v>
      </c>
      <c r="G23" s="135"/>
    </row>
    <row r="24" spans="1:6" s="147" customFormat="1" ht="12.75" customHeight="1">
      <c r="A24" s="147">
        <v>1</v>
      </c>
      <c r="B24" s="148" t="s">
        <v>76</v>
      </c>
      <c r="C24" s="149">
        <v>1991</v>
      </c>
      <c r="D24" s="150" t="s">
        <v>71</v>
      </c>
      <c r="E24" s="160" t="s">
        <v>109</v>
      </c>
      <c r="F24" s="151">
        <v>12.8</v>
      </c>
    </row>
    <row r="25" spans="1:6" s="147" customFormat="1" ht="12.75" customHeight="1">
      <c r="A25" s="147">
        <v>2</v>
      </c>
      <c r="B25" s="148" t="s">
        <v>73</v>
      </c>
      <c r="C25" s="149">
        <v>1986</v>
      </c>
      <c r="D25" s="150" t="s">
        <v>71</v>
      </c>
      <c r="E25" s="160" t="s">
        <v>109</v>
      </c>
      <c r="F25" s="151">
        <v>12.7</v>
      </c>
    </row>
    <row r="26" spans="1:6" s="147" customFormat="1" ht="12.75" customHeight="1">
      <c r="A26" s="147">
        <v>3</v>
      </c>
      <c r="B26" s="148" t="s">
        <v>170</v>
      </c>
      <c r="C26" s="149">
        <v>1989</v>
      </c>
      <c r="D26" s="150" t="s">
        <v>71</v>
      </c>
      <c r="E26" s="160" t="s">
        <v>123</v>
      </c>
      <c r="F26" s="151">
        <v>12.4</v>
      </c>
    </row>
    <row r="27" spans="1:6" s="152" customFormat="1" ht="12.75" customHeight="1">
      <c r="A27" s="152">
        <v>4</v>
      </c>
      <c r="B27" s="153" t="s">
        <v>75</v>
      </c>
      <c r="C27" s="154">
        <v>1989</v>
      </c>
      <c r="D27" s="155" t="s">
        <v>71</v>
      </c>
      <c r="E27" s="43" t="s">
        <v>109</v>
      </c>
      <c r="F27" s="156">
        <v>12.3</v>
      </c>
    </row>
    <row r="28" spans="1:6" s="152" customFormat="1" ht="12.75" customHeight="1">
      <c r="A28" s="152">
        <v>5</v>
      </c>
      <c r="B28" s="153" t="s">
        <v>65</v>
      </c>
      <c r="C28" s="154">
        <v>1989</v>
      </c>
      <c r="D28" s="155" t="s">
        <v>71</v>
      </c>
      <c r="E28" s="43" t="s">
        <v>172</v>
      </c>
      <c r="F28" s="156">
        <v>12.2</v>
      </c>
    </row>
    <row r="29" spans="1:6" s="152" customFormat="1" ht="12.75" customHeight="1">
      <c r="A29" s="152">
        <v>6</v>
      </c>
      <c r="B29" s="153" t="s">
        <v>68</v>
      </c>
      <c r="C29" s="154">
        <v>1992</v>
      </c>
      <c r="D29" s="155" t="s">
        <v>71</v>
      </c>
      <c r="E29" s="43" t="s">
        <v>114</v>
      </c>
      <c r="F29" s="156">
        <v>12.1</v>
      </c>
    </row>
    <row r="30" spans="1:6" s="152" customFormat="1" ht="12.75" customHeight="1">
      <c r="A30" s="152">
        <v>7</v>
      </c>
      <c r="B30" s="153" t="s">
        <v>57</v>
      </c>
      <c r="C30" s="154">
        <v>1992</v>
      </c>
      <c r="D30" s="155" t="s">
        <v>71</v>
      </c>
      <c r="E30" s="43" t="s">
        <v>115</v>
      </c>
      <c r="F30" s="156">
        <v>12.1</v>
      </c>
    </row>
    <row r="31" spans="1:6" s="152" customFormat="1" ht="12.75" customHeight="1">
      <c r="A31" s="152">
        <v>8</v>
      </c>
      <c r="B31" s="153" t="s">
        <v>61</v>
      </c>
      <c r="C31" s="154">
        <v>1987</v>
      </c>
      <c r="D31" s="155" t="s">
        <v>71</v>
      </c>
      <c r="E31" s="43" t="s">
        <v>175</v>
      </c>
      <c r="F31" s="156">
        <v>11.15</v>
      </c>
    </row>
    <row r="32" spans="1:5" ht="15.75">
      <c r="A32" s="8" t="s">
        <v>40</v>
      </c>
      <c r="E32" s="161"/>
    </row>
    <row r="33" spans="2:7" s="131" customFormat="1" ht="12.75" customHeight="1">
      <c r="B33" s="132"/>
      <c r="C33" s="133" t="s">
        <v>198</v>
      </c>
      <c r="D33" s="19" t="s">
        <v>105</v>
      </c>
      <c r="E33" s="43" t="s">
        <v>169</v>
      </c>
      <c r="F33" s="134" t="s">
        <v>200</v>
      </c>
      <c r="G33" s="135"/>
    </row>
    <row r="34" spans="1:6" s="147" customFormat="1" ht="12.75" customHeight="1">
      <c r="A34" s="147">
        <v>1</v>
      </c>
      <c r="B34" s="148" t="s">
        <v>60</v>
      </c>
      <c r="C34" s="149">
        <v>1986</v>
      </c>
      <c r="D34" s="150" t="s">
        <v>71</v>
      </c>
      <c r="E34" s="160" t="s">
        <v>173</v>
      </c>
      <c r="F34" s="151">
        <v>13.8</v>
      </c>
    </row>
    <row r="35" spans="1:6" s="147" customFormat="1" ht="12.75" customHeight="1">
      <c r="A35" s="147">
        <v>1</v>
      </c>
      <c r="B35" s="148" t="s">
        <v>73</v>
      </c>
      <c r="C35" s="149">
        <v>1993</v>
      </c>
      <c r="D35" s="150" t="s">
        <v>71</v>
      </c>
      <c r="E35" s="160" t="s">
        <v>174</v>
      </c>
      <c r="F35" s="151">
        <v>13.8</v>
      </c>
    </row>
    <row r="36" spans="1:6" s="147" customFormat="1" ht="12.75" customHeight="1">
      <c r="A36" s="147">
        <v>3</v>
      </c>
      <c r="B36" s="148" t="s">
        <v>58</v>
      </c>
      <c r="C36" s="149">
        <v>1990</v>
      </c>
      <c r="D36" s="150" t="s">
        <v>71</v>
      </c>
      <c r="E36" s="160" t="s">
        <v>108</v>
      </c>
      <c r="F36" s="151">
        <v>13.55</v>
      </c>
    </row>
    <row r="37" spans="1:6" s="152" customFormat="1" ht="12.75" customHeight="1">
      <c r="A37" s="152">
        <v>4</v>
      </c>
      <c r="B37" s="153" t="s">
        <v>61</v>
      </c>
      <c r="C37" s="154">
        <v>1978</v>
      </c>
      <c r="D37" s="155" t="s">
        <v>71</v>
      </c>
      <c r="E37" s="43" t="s">
        <v>175</v>
      </c>
      <c r="F37" s="156">
        <v>13.4</v>
      </c>
    </row>
    <row r="38" spans="1:6" s="152" customFormat="1" ht="12.75" customHeight="1">
      <c r="A38" s="152">
        <v>5</v>
      </c>
      <c r="B38" s="153" t="s">
        <v>59</v>
      </c>
      <c r="C38" s="154">
        <v>1993</v>
      </c>
      <c r="D38" s="155" t="s">
        <v>71</v>
      </c>
      <c r="E38" s="43" t="s">
        <v>108</v>
      </c>
      <c r="F38" s="156">
        <v>13.25</v>
      </c>
    </row>
    <row r="39" spans="1:6" s="152" customFormat="1" ht="12.75" customHeight="1">
      <c r="A39" s="152">
        <v>6</v>
      </c>
      <c r="B39" s="153" t="s">
        <v>67</v>
      </c>
      <c r="C39" s="158">
        <v>1990</v>
      </c>
      <c r="D39" s="155" t="s">
        <v>71</v>
      </c>
      <c r="E39" s="43" t="s">
        <v>123</v>
      </c>
      <c r="F39" s="156">
        <v>12.9</v>
      </c>
    </row>
    <row r="40" spans="1:6" s="152" customFormat="1" ht="12.75" customHeight="1">
      <c r="A40" s="152">
        <v>7</v>
      </c>
      <c r="B40" s="153" t="s">
        <v>63</v>
      </c>
      <c r="C40" s="155">
        <v>1991</v>
      </c>
      <c r="D40" s="155" t="s">
        <v>71</v>
      </c>
      <c r="E40" s="43" t="s">
        <v>175</v>
      </c>
      <c r="F40" s="156">
        <v>12.7</v>
      </c>
    </row>
    <row r="41" spans="1:5" ht="15.75">
      <c r="A41" s="8" t="s">
        <v>45</v>
      </c>
      <c r="E41" s="161"/>
    </row>
    <row r="42" spans="2:7" s="131" customFormat="1" ht="12.75" customHeight="1">
      <c r="B42" s="132"/>
      <c r="C42" s="133" t="s">
        <v>198</v>
      </c>
      <c r="D42" s="19" t="s">
        <v>105</v>
      </c>
      <c r="E42" s="43" t="s">
        <v>169</v>
      </c>
      <c r="F42" s="134" t="s">
        <v>200</v>
      </c>
      <c r="G42" s="135"/>
    </row>
    <row r="43" spans="1:6" s="147" customFormat="1" ht="12.75" customHeight="1">
      <c r="A43" s="147">
        <v>1</v>
      </c>
      <c r="B43" s="148" t="s">
        <v>73</v>
      </c>
      <c r="C43" s="159">
        <v>1986</v>
      </c>
      <c r="D43" s="150" t="s">
        <v>71</v>
      </c>
      <c r="E43" s="160" t="s">
        <v>109</v>
      </c>
      <c r="F43" s="151">
        <v>13.55</v>
      </c>
    </row>
    <row r="44" spans="1:6" s="147" customFormat="1" ht="12.75" customHeight="1">
      <c r="A44" s="147">
        <v>2</v>
      </c>
      <c r="B44" s="148" t="s">
        <v>176</v>
      </c>
      <c r="C44" s="149">
        <v>1989</v>
      </c>
      <c r="D44" s="150" t="s">
        <v>71</v>
      </c>
      <c r="E44" s="160" t="s">
        <v>109</v>
      </c>
      <c r="F44" s="151">
        <v>13.3</v>
      </c>
    </row>
    <row r="45" spans="1:6" s="147" customFormat="1" ht="12.75" customHeight="1">
      <c r="A45" s="147">
        <v>3</v>
      </c>
      <c r="B45" s="148" t="s">
        <v>57</v>
      </c>
      <c r="C45" s="149">
        <v>1992</v>
      </c>
      <c r="D45" s="150" t="s">
        <v>71</v>
      </c>
      <c r="E45" s="160" t="s">
        <v>108</v>
      </c>
      <c r="F45" s="151">
        <v>12.7</v>
      </c>
    </row>
    <row r="46" spans="1:6" s="152" customFormat="1" ht="12.75" customHeight="1">
      <c r="A46" s="152">
        <v>4</v>
      </c>
      <c r="B46" s="153" t="s">
        <v>64</v>
      </c>
      <c r="C46" s="154">
        <v>1989</v>
      </c>
      <c r="D46" s="155" t="s">
        <v>71</v>
      </c>
      <c r="E46" s="43" t="s">
        <v>122</v>
      </c>
      <c r="F46" s="156">
        <v>12.6</v>
      </c>
    </row>
    <row r="47" spans="1:6" s="152" customFormat="1" ht="12.75" customHeight="1">
      <c r="A47" s="152">
        <v>5</v>
      </c>
      <c r="B47" s="153" t="s">
        <v>68</v>
      </c>
      <c r="C47" s="154">
        <v>1992</v>
      </c>
      <c r="D47" s="155" t="s">
        <v>71</v>
      </c>
      <c r="E47" s="43" t="s">
        <v>114</v>
      </c>
      <c r="F47" s="156">
        <v>12.4</v>
      </c>
    </row>
    <row r="48" spans="1:6" s="152" customFormat="1" ht="12.75" customHeight="1">
      <c r="A48" s="152">
        <v>6</v>
      </c>
      <c r="B48" s="153" t="s">
        <v>60</v>
      </c>
      <c r="C48" s="154">
        <v>1993</v>
      </c>
      <c r="D48" s="155" t="s">
        <v>71</v>
      </c>
      <c r="E48" s="43" t="s">
        <v>175</v>
      </c>
      <c r="F48" s="156">
        <v>12.1</v>
      </c>
    </row>
    <row r="49" spans="1:6" s="152" customFormat="1" ht="12.75" customHeight="1">
      <c r="A49" s="152">
        <v>7</v>
      </c>
      <c r="B49" s="153" t="s">
        <v>62</v>
      </c>
      <c r="C49" s="154">
        <v>1992</v>
      </c>
      <c r="D49" s="155" t="s">
        <v>71</v>
      </c>
      <c r="E49" s="43" t="s">
        <v>175</v>
      </c>
      <c r="F49" s="156">
        <v>12</v>
      </c>
    </row>
    <row r="50" spans="1:6" s="152" customFormat="1" ht="12.75" customHeight="1">
      <c r="A50" s="152">
        <v>8</v>
      </c>
      <c r="B50" s="153" t="s">
        <v>67</v>
      </c>
      <c r="C50" s="155">
        <v>1990</v>
      </c>
      <c r="D50" s="155" t="s">
        <v>71</v>
      </c>
      <c r="E50" s="43" t="s">
        <v>123</v>
      </c>
      <c r="F50" s="156">
        <v>11.75</v>
      </c>
    </row>
    <row r="51" spans="1:5" ht="15.75">
      <c r="A51" s="8" t="s">
        <v>49</v>
      </c>
      <c r="E51" s="161"/>
    </row>
    <row r="52" spans="2:7" s="131" customFormat="1" ht="12.75" customHeight="1">
      <c r="B52" s="132"/>
      <c r="C52" s="133" t="s">
        <v>198</v>
      </c>
      <c r="D52" s="19" t="s">
        <v>105</v>
      </c>
      <c r="E52" s="43" t="s">
        <v>169</v>
      </c>
      <c r="F52" s="134" t="s">
        <v>200</v>
      </c>
      <c r="G52" s="135"/>
    </row>
    <row r="53" spans="1:6" s="147" customFormat="1" ht="12.75" customHeight="1">
      <c r="A53" s="147">
        <v>1</v>
      </c>
      <c r="B53" s="148" t="s">
        <v>64</v>
      </c>
      <c r="C53" s="149">
        <v>1989</v>
      </c>
      <c r="D53" s="150" t="s">
        <v>71</v>
      </c>
      <c r="E53" s="160" t="s">
        <v>122</v>
      </c>
      <c r="F53" s="151">
        <v>13.2</v>
      </c>
    </row>
    <row r="54" spans="1:6" s="147" customFormat="1" ht="12.75" customHeight="1">
      <c r="A54" s="147">
        <v>2</v>
      </c>
      <c r="B54" s="148" t="s">
        <v>68</v>
      </c>
      <c r="C54" s="149">
        <v>1992</v>
      </c>
      <c r="D54" s="150" t="s">
        <v>71</v>
      </c>
      <c r="E54" s="160" t="s">
        <v>114</v>
      </c>
      <c r="F54" s="151">
        <v>13.1</v>
      </c>
    </row>
    <row r="55" spans="1:6" s="147" customFormat="1" ht="12.75" customHeight="1">
      <c r="A55" s="147">
        <v>3</v>
      </c>
      <c r="B55" s="148" t="s">
        <v>62</v>
      </c>
      <c r="C55" s="149">
        <v>1992</v>
      </c>
      <c r="D55" s="150" t="s">
        <v>71</v>
      </c>
      <c r="E55" s="160" t="s">
        <v>175</v>
      </c>
      <c r="F55" s="151">
        <v>11.5</v>
      </c>
    </row>
    <row r="56" spans="1:6" s="152" customFormat="1" ht="12.75" customHeight="1">
      <c r="A56" s="152">
        <v>4</v>
      </c>
      <c r="B56" s="153" t="s">
        <v>59</v>
      </c>
      <c r="C56" s="154">
        <v>1993</v>
      </c>
      <c r="D56" s="155" t="s">
        <v>71</v>
      </c>
      <c r="E56" s="43" t="s">
        <v>108</v>
      </c>
      <c r="F56" s="156">
        <v>10.7</v>
      </c>
    </row>
    <row r="58" spans="1:5" s="1" customFormat="1" ht="15">
      <c r="A58" s="1" t="s">
        <v>128</v>
      </c>
      <c r="E58" s="112" t="s">
        <v>13</v>
      </c>
    </row>
    <row r="59" s="1" customFormat="1" ht="15"/>
    <row r="60" spans="1:5" s="1" customFormat="1" ht="15">
      <c r="A60" s="1" t="s">
        <v>18</v>
      </c>
      <c r="E60" s="112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5.7109375" style="0" customWidth="1"/>
    <col min="4" max="4" width="7.140625" style="0" customWidth="1"/>
    <col min="5" max="5" width="9.57421875" style="0" customWidth="1"/>
    <col min="6" max="6" width="10.421875" style="0" customWidth="1"/>
  </cols>
  <sheetData>
    <row r="1" spans="2:5" ht="15.75">
      <c r="B1" s="1" t="s">
        <v>116</v>
      </c>
      <c r="C1" s="8" t="s">
        <v>197</v>
      </c>
      <c r="E1" s="1"/>
    </row>
    <row r="2" spans="2:5" ht="15.75">
      <c r="B2" s="1" t="s">
        <v>196</v>
      </c>
      <c r="C2" s="8"/>
      <c r="D2" t="s">
        <v>201</v>
      </c>
      <c r="E2" s="1"/>
    </row>
    <row r="3" ht="15.75">
      <c r="A3" s="8" t="s">
        <v>24</v>
      </c>
    </row>
    <row r="4" spans="1:6" ht="24.75" customHeight="1">
      <c r="A4" s="17"/>
      <c r="B4" s="114" t="s">
        <v>199</v>
      </c>
      <c r="C4" s="13" t="s">
        <v>198</v>
      </c>
      <c r="D4" s="11" t="s">
        <v>105</v>
      </c>
      <c r="E4" s="19" t="s">
        <v>169</v>
      </c>
      <c r="F4" s="105" t="s">
        <v>200</v>
      </c>
    </row>
    <row r="5" spans="1:6" s="122" customFormat="1" ht="15" customHeight="1">
      <c r="A5" s="129">
        <v>1</v>
      </c>
      <c r="B5" s="127" t="s">
        <v>84</v>
      </c>
      <c r="C5" s="123">
        <v>1993</v>
      </c>
      <c r="D5" s="124" t="s">
        <v>71</v>
      </c>
      <c r="E5" s="124" t="s">
        <v>123</v>
      </c>
      <c r="F5" s="125">
        <v>12.95</v>
      </c>
    </row>
    <row r="6" spans="1:6" s="122" customFormat="1" ht="15" customHeight="1">
      <c r="A6" s="129">
        <v>2</v>
      </c>
      <c r="B6" s="127" t="s">
        <v>85</v>
      </c>
      <c r="C6" s="123">
        <v>1993</v>
      </c>
      <c r="D6" s="124" t="s">
        <v>71</v>
      </c>
      <c r="E6" s="124" t="s">
        <v>123</v>
      </c>
      <c r="F6" s="125">
        <v>12.55</v>
      </c>
    </row>
    <row r="7" spans="1:6" s="122" customFormat="1" ht="15" customHeight="1">
      <c r="A7" s="129">
        <v>3</v>
      </c>
      <c r="B7" s="127" t="s">
        <v>95</v>
      </c>
      <c r="C7" s="123">
        <v>1993</v>
      </c>
      <c r="D7" s="124" t="s">
        <v>71</v>
      </c>
      <c r="E7" s="124" t="s">
        <v>124</v>
      </c>
      <c r="F7" s="125">
        <v>12.15</v>
      </c>
    </row>
    <row r="8" spans="1:6" ht="15" customHeight="1">
      <c r="A8" s="120">
        <v>4</v>
      </c>
      <c r="B8" s="115" t="s">
        <v>91</v>
      </c>
      <c r="C8" s="14">
        <v>1993</v>
      </c>
      <c r="D8" s="11" t="s">
        <v>71</v>
      </c>
      <c r="E8" s="11" t="s">
        <v>194</v>
      </c>
      <c r="F8" s="113">
        <v>11.95</v>
      </c>
    </row>
    <row r="9" spans="1:6" ht="15" customHeight="1">
      <c r="A9" s="120">
        <v>5</v>
      </c>
      <c r="B9" s="115" t="s">
        <v>96</v>
      </c>
      <c r="C9" s="14">
        <v>1993</v>
      </c>
      <c r="D9" s="11" t="s">
        <v>71</v>
      </c>
      <c r="E9" s="11" t="s">
        <v>124</v>
      </c>
      <c r="F9" s="113">
        <v>13.05</v>
      </c>
    </row>
    <row r="10" ht="15.75">
      <c r="A10" s="117" t="s">
        <v>106</v>
      </c>
    </row>
    <row r="11" spans="1:6" ht="24.75" customHeight="1">
      <c r="A11" s="17"/>
      <c r="B11" s="114" t="s">
        <v>199</v>
      </c>
      <c r="C11" s="13" t="s">
        <v>198</v>
      </c>
      <c r="D11" s="11" t="s">
        <v>105</v>
      </c>
      <c r="E11" s="19" t="s">
        <v>169</v>
      </c>
      <c r="F11" s="105" t="s">
        <v>200</v>
      </c>
    </row>
    <row r="12" spans="1:6" s="122" customFormat="1" ht="15" customHeight="1">
      <c r="A12" s="129">
        <v>1</v>
      </c>
      <c r="B12" s="127" t="s">
        <v>96</v>
      </c>
      <c r="C12" s="123">
        <v>1993</v>
      </c>
      <c r="D12" s="124" t="s">
        <v>71</v>
      </c>
      <c r="E12" s="124" t="s">
        <v>124</v>
      </c>
      <c r="F12" s="125">
        <v>11.05</v>
      </c>
    </row>
    <row r="13" spans="1:6" s="122" customFormat="1" ht="15" customHeight="1">
      <c r="A13" s="129">
        <v>2</v>
      </c>
      <c r="B13" s="127" t="s">
        <v>95</v>
      </c>
      <c r="C13" s="123">
        <v>1993</v>
      </c>
      <c r="D13" s="124" t="s">
        <v>71</v>
      </c>
      <c r="E13" s="124" t="s">
        <v>124</v>
      </c>
      <c r="F13" s="125">
        <v>10.85</v>
      </c>
    </row>
    <row r="14" spans="1:6" s="122" customFormat="1" ht="15" customHeight="1">
      <c r="A14" s="129">
        <v>3</v>
      </c>
      <c r="B14" s="127" t="s">
        <v>84</v>
      </c>
      <c r="C14" s="123">
        <v>1993</v>
      </c>
      <c r="D14" s="124" t="s">
        <v>71</v>
      </c>
      <c r="E14" s="124" t="s">
        <v>123</v>
      </c>
      <c r="F14" s="125">
        <v>10.6</v>
      </c>
    </row>
    <row r="15" spans="1:6" ht="15" customHeight="1">
      <c r="A15" s="17">
        <v>4</v>
      </c>
      <c r="B15" s="115" t="s">
        <v>85</v>
      </c>
      <c r="C15" s="14">
        <v>1993</v>
      </c>
      <c r="D15" s="11" t="s">
        <v>71</v>
      </c>
      <c r="E15" s="11" t="s">
        <v>123</v>
      </c>
      <c r="F15" s="113">
        <v>7.15</v>
      </c>
    </row>
    <row r="16" ht="15.75">
      <c r="A16" s="117" t="s">
        <v>34</v>
      </c>
    </row>
    <row r="17" spans="1:6" ht="24.75" customHeight="1">
      <c r="A17" s="17"/>
      <c r="B17" s="116" t="s">
        <v>199</v>
      </c>
      <c r="C17" s="108" t="s">
        <v>198</v>
      </c>
      <c r="D17" s="109" t="s">
        <v>105</v>
      </c>
      <c r="E17" s="110" t="s">
        <v>169</v>
      </c>
      <c r="F17" s="105" t="s">
        <v>200</v>
      </c>
    </row>
    <row r="18" spans="1:6" s="122" customFormat="1" ht="15" customHeight="1">
      <c r="A18" s="129">
        <v>1</v>
      </c>
      <c r="B18" s="127" t="s">
        <v>84</v>
      </c>
      <c r="C18" s="124">
        <v>1993</v>
      </c>
      <c r="D18" s="124" t="s">
        <v>71</v>
      </c>
      <c r="E18" s="124" t="s">
        <v>123</v>
      </c>
      <c r="F18" s="125">
        <v>12.7</v>
      </c>
    </row>
    <row r="19" spans="1:6" s="122" customFormat="1" ht="15" customHeight="1">
      <c r="A19" s="129">
        <v>2</v>
      </c>
      <c r="B19" s="127" t="s">
        <v>96</v>
      </c>
      <c r="C19" s="124">
        <v>1993</v>
      </c>
      <c r="D19" s="124" t="s">
        <v>71</v>
      </c>
      <c r="E19" s="124" t="s">
        <v>124</v>
      </c>
      <c r="F19" s="125">
        <v>12.1</v>
      </c>
    </row>
    <row r="20" spans="1:6" s="122" customFormat="1" ht="15" customHeight="1">
      <c r="A20" s="129">
        <v>3</v>
      </c>
      <c r="B20" s="127" t="s">
        <v>95</v>
      </c>
      <c r="C20" s="124">
        <v>1993</v>
      </c>
      <c r="D20" s="124" t="s">
        <v>71</v>
      </c>
      <c r="E20" s="124" t="s">
        <v>124</v>
      </c>
      <c r="F20" s="125">
        <v>10.7</v>
      </c>
    </row>
    <row r="21" spans="1:6" ht="15" customHeight="1">
      <c r="A21" s="17">
        <v>4</v>
      </c>
      <c r="B21" s="115" t="s">
        <v>85</v>
      </c>
      <c r="C21" s="11">
        <v>1993</v>
      </c>
      <c r="D21" s="11" t="s">
        <v>71</v>
      </c>
      <c r="E21" s="11" t="s">
        <v>123</v>
      </c>
      <c r="F21" s="113">
        <v>9.3</v>
      </c>
    </row>
    <row r="22" ht="15.75">
      <c r="A22" s="117" t="s">
        <v>40</v>
      </c>
    </row>
    <row r="23" spans="1:6" ht="24.75" customHeight="1">
      <c r="A23" s="17"/>
      <c r="B23" s="116" t="s">
        <v>199</v>
      </c>
      <c r="C23" s="108" t="s">
        <v>198</v>
      </c>
      <c r="D23" s="109" t="s">
        <v>105</v>
      </c>
      <c r="E23" s="110" t="s">
        <v>169</v>
      </c>
      <c r="F23" s="105" t="s">
        <v>200</v>
      </c>
    </row>
    <row r="24" spans="1:6" s="122" customFormat="1" ht="15" customHeight="1">
      <c r="A24" s="129">
        <v>1</v>
      </c>
      <c r="B24" s="127" t="s">
        <v>91</v>
      </c>
      <c r="C24" s="124">
        <v>1993</v>
      </c>
      <c r="D24" s="124" t="s">
        <v>71</v>
      </c>
      <c r="E24" s="124" t="s">
        <v>194</v>
      </c>
      <c r="F24" s="125">
        <v>13.85</v>
      </c>
    </row>
    <row r="25" spans="1:6" s="122" customFormat="1" ht="15" customHeight="1">
      <c r="A25" s="129">
        <v>2</v>
      </c>
      <c r="B25" s="127" t="s">
        <v>84</v>
      </c>
      <c r="C25" s="124">
        <v>1993</v>
      </c>
      <c r="D25" s="124" t="s">
        <v>71</v>
      </c>
      <c r="E25" s="124" t="s">
        <v>123</v>
      </c>
      <c r="F25" s="125">
        <v>13.45</v>
      </c>
    </row>
    <row r="26" spans="1:6" s="122" customFormat="1" ht="15" customHeight="1">
      <c r="A26" s="129">
        <v>3</v>
      </c>
      <c r="B26" s="127" t="s">
        <v>95</v>
      </c>
      <c r="C26" s="124">
        <v>1993</v>
      </c>
      <c r="D26" s="124" t="s">
        <v>71</v>
      </c>
      <c r="E26" s="124" t="s">
        <v>124</v>
      </c>
      <c r="F26" s="125">
        <v>12.95</v>
      </c>
    </row>
    <row r="27" spans="1:6" ht="15" customHeight="1">
      <c r="A27" s="17">
        <v>4</v>
      </c>
      <c r="B27" s="115" t="s">
        <v>96</v>
      </c>
      <c r="C27" s="11">
        <v>1993</v>
      </c>
      <c r="D27" s="11" t="s">
        <v>71</v>
      </c>
      <c r="E27" s="11" t="s">
        <v>124</v>
      </c>
      <c r="F27" s="113">
        <v>12.6</v>
      </c>
    </row>
    <row r="28" spans="1:6" ht="15" customHeight="1">
      <c r="A28" s="17">
        <v>5</v>
      </c>
      <c r="B28" s="115" t="s">
        <v>85</v>
      </c>
      <c r="C28" s="11">
        <v>1993</v>
      </c>
      <c r="D28" s="11" t="s">
        <v>71</v>
      </c>
      <c r="E28" s="11" t="s">
        <v>123</v>
      </c>
      <c r="F28" s="113">
        <v>12.4</v>
      </c>
    </row>
    <row r="29" ht="15.75">
      <c r="A29" s="117" t="s">
        <v>45</v>
      </c>
    </row>
    <row r="30" spans="1:6" ht="24.75" customHeight="1">
      <c r="A30" s="17"/>
      <c r="B30" s="116" t="s">
        <v>199</v>
      </c>
      <c r="C30" s="108" t="s">
        <v>198</v>
      </c>
      <c r="D30" s="109" t="s">
        <v>105</v>
      </c>
      <c r="E30" s="110" t="s">
        <v>169</v>
      </c>
      <c r="F30" s="105" t="s">
        <v>200</v>
      </c>
    </row>
    <row r="31" spans="1:6" s="122" customFormat="1" ht="15" customHeight="1">
      <c r="A31" s="129">
        <v>1</v>
      </c>
      <c r="B31" s="127" t="s">
        <v>84</v>
      </c>
      <c r="C31" s="124">
        <v>1993</v>
      </c>
      <c r="D31" s="124" t="s">
        <v>71</v>
      </c>
      <c r="E31" s="124" t="s">
        <v>123</v>
      </c>
      <c r="F31" s="125">
        <v>12.7</v>
      </c>
    </row>
    <row r="32" spans="1:6" s="122" customFormat="1" ht="15" customHeight="1">
      <c r="A32" s="129">
        <v>2</v>
      </c>
      <c r="B32" s="127" t="s">
        <v>95</v>
      </c>
      <c r="C32" s="124">
        <v>1993</v>
      </c>
      <c r="D32" s="124" t="s">
        <v>71</v>
      </c>
      <c r="E32" s="124" t="s">
        <v>124</v>
      </c>
      <c r="F32" s="125">
        <v>11.9</v>
      </c>
    </row>
    <row r="33" spans="1:6" s="122" customFormat="1" ht="15" customHeight="1">
      <c r="A33" s="129">
        <v>3</v>
      </c>
      <c r="B33" s="127" t="s">
        <v>85</v>
      </c>
      <c r="C33" s="124">
        <v>1993</v>
      </c>
      <c r="D33" s="124" t="s">
        <v>71</v>
      </c>
      <c r="E33" s="124" t="s">
        <v>123</v>
      </c>
      <c r="F33" s="125">
        <v>9.5</v>
      </c>
    </row>
    <row r="34" ht="15.75">
      <c r="A34" s="117" t="s">
        <v>49</v>
      </c>
    </row>
    <row r="35" spans="1:6" ht="24.75" customHeight="1">
      <c r="A35" s="17"/>
      <c r="B35" s="116" t="s">
        <v>199</v>
      </c>
      <c r="C35" s="108" t="s">
        <v>198</v>
      </c>
      <c r="D35" s="109" t="s">
        <v>105</v>
      </c>
      <c r="E35" s="110" t="s">
        <v>169</v>
      </c>
      <c r="F35" s="105" t="s">
        <v>200</v>
      </c>
    </row>
    <row r="36" spans="1:6" s="122" customFormat="1" ht="15" customHeight="1">
      <c r="A36" s="129">
        <v>1</v>
      </c>
      <c r="B36" s="127" t="s">
        <v>96</v>
      </c>
      <c r="C36" s="124">
        <v>1993</v>
      </c>
      <c r="D36" s="124" t="s">
        <v>71</v>
      </c>
      <c r="E36" s="124" t="s">
        <v>124</v>
      </c>
      <c r="F36" s="125">
        <v>12.45</v>
      </c>
    </row>
    <row r="37" spans="1:6" s="122" customFormat="1" ht="15" customHeight="1">
      <c r="A37" s="129">
        <v>2</v>
      </c>
      <c r="B37" s="127" t="s">
        <v>95</v>
      </c>
      <c r="C37" s="124">
        <v>1993</v>
      </c>
      <c r="D37" s="124" t="s">
        <v>71</v>
      </c>
      <c r="E37" s="124" t="s">
        <v>124</v>
      </c>
      <c r="F37" s="125">
        <v>12.3</v>
      </c>
    </row>
    <row r="38" spans="1:6" s="122" customFormat="1" ht="15" customHeight="1">
      <c r="A38" s="129">
        <v>3</v>
      </c>
      <c r="B38" s="127" t="s">
        <v>84</v>
      </c>
      <c r="C38" s="124">
        <v>1993</v>
      </c>
      <c r="D38" s="124" t="s">
        <v>71</v>
      </c>
      <c r="E38" s="124" t="s">
        <v>123</v>
      </c>
      <c r="F38" s="125">
        <v>11.5</v>
      </c>
    </row>
    <row r="39" spans="1:6" ht="15" customHeight="1">
      <c r="A39" s="17">
        <v>4</v>
      </c>
      <c r="B39" s="115" t="s">
        <v>85</v>
      </c>
      <c r="C39" s="11">
        <v>1993</v>
      </c>
      <c r="D39" s="11" t="s">
        <v>71</v>
      </c>
      <c r="E39" s="11" t="s">
        <v>123</v>
      </c>
      <c r="F39" s="113">
        <v>8.5</v>
      </c>
    </row>
    <row r="41" spans="1:5" s="1" customFormat="1" ht="15">
      <c r="A41" s="1" t="s">
        <v>128</v>
      </c>
      <c r="E41" s="112" t="s">
        <v>13</v>
      </c>
    </row>
    <row r="42" s="1" customFormat="1" ht="15"/>
    <row r="43" spans="1:5" s="1" customFormat="1" ht="15">
      <c r="A43" s="1" t="s">
        <v>18</v>
      </c>
      <c r="E43" s="112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7.7109375" style="0" customWidth="1"/>
    <col min="5" max="5" width="10.28125" style="0" customWidth="1"/>
    <col min="6" max="6" width="12.7109375" style="0" customWidth="1"/>
  </cols>
  <sheetData>
    <row r="1" spans="1:5" ht="15.75">
      <c r="A1" s="17"/>
      <c r="B1" s="1" t="s">
        <v>116</v>
      </c>
      <c r="C1" s="8" t="s">
        <v>197</v>
      </c>
      <c r="E1" s="1"/>
    </row>
    <row r="2" spans="1:5" ht="15.75">
      <c r="A2" s="17"/>
      <c r="B2" s="1" t="s">
        <v>196</v>
      </c>
      <c r="C2" s="8"/>
      <c r="E2" s="1" t="s">
        <v>202</v>
      </c>
    </row>
    <row r="3" ht="15.75">
      <c r="A3" s="117" t="s">
        <v>24</v>
      </c>
    </row>
    <row r="4" spans="1:6" ht="24.75" customHeight="1">
      <c r="A4" s="118"/>
      <c r="B4" s="114" t="s">
        <v>199</v>
      </c>
      <c r="C4" s="13" t="s">
        <v>198</v>
      </c>
      <c r="D4" s="11" t="s">
        <v>105</v>
      </c>
      <c r="E4" s="19" t="s">
        <v>169</v>
      </c>
      <c r="F4" s="106" t="s">
        <v>200</v>
      </c>
    </row>
    <row r="5" spans="1:6" s="122" customFormat="1" ht="15" customHeight="1">
      <c r="A5" s="126">
        <v>1</v>
      </c>
      <c r="B5" s="127" t="s">
        <v>83</v>
      </c>
      <c r="C5" s="123">
        <v>1994</v>
      </c>
      <c r="D5" s="124" t="s">
        <v>72</v>
      </c>
      <c r="E5" s="124" t="s">
        <v>122</v>
      </c>
      <c r="F5" s="125">
        <v>10.455</v>
      </c>
    </row>
    <row r="6" spans="1:6" s="122" customFormat="1" ht="15" customHeight="1">
      <c r="A6" s="126">
        <v>2</v>
      </c>
      <c r="B6" s="127" t="s">
        <v>98</v>
      </c>
      <c r="C6" s="123">
        <v>1994</v>
      </c>
      <c r="D6" s="124" t="s">
        <v>72</v>
      </c>
      <c r="E6" s="124" t="s">
        <v>124</v>
      </c>
      <c r="F6" s="125">
        <v>11.425</v>
      </c>
    </row>
    <row r="7" spans="1:6" s="122" customFormat="1" ht="15" customHeight="1">
      <c r="A7" s="126">
        <v>3</v>
      </c>
      <c r="B7" s="127" t="s">
        <v>86</v>
      </c>
      <c r="C7" s="123">
        <v>1994</v>
      </c>
      <c r="D7" s="124" t="s">
        <v>72</v>
      </c>
      <c r="E7" s="124" t="s">
        <v>123</v>
      </c>
      <c r="F7" s="125">
        <v>14.225</v>
      </c>
    </row>
    <row r="8" spans="1:6" ht="15" customHeight="1">
      <c r="A8" s="137">
        <v>4</v>
      </c>
      <c r="B8" s="115" t="s">
        <v>90</v>
      </c>
      <c r="C8" s="14">
        <v>1995</v>
      </c>
      <c r="D8" s="11" t="s">
        <v>72</v>
      </c>
      <c r="E8" s="11" t="s">
        <v>193</v>
      </c>
      <c r="F8" s="113">
        <v>11.625</v>
      </c>
    </row>
    <row r="9" spans="1:6" ht="15" customHeight="1">
      <c r="A9" s="137">
        <v>5</v>
      </c>
      <c r="B9" s="115" t="s">
        <v>89</v>
      </c>
      <c r="C9" s="14">
        <v>1995</v>
      </c>
      <c r="D9" s="11" t="s">
        <v>72</v>
      </c>
      <c r="E9" s="11" t="s">
        <v>193</v>
      </c>
      <c r="F9" s="113">
        <v>12.4</v>
      </c>
    </row>
    <row r="10" spans="1:6" ht="15" customHeight="1">
      <c r="A10" s="137">
        <v>6</v>
      </c>
      <c r="B10" s="115" t="s">
        <v>82</v>
      </c>
      <c r="C10" s="14">
        <v>1994</v>
      </c>
      <c r="D10" s="11" t="s">
        <v>72</v>
      </c>
      <c r="E10" s="11" t="s">
        <v>122</v>
      </c>
      <c r="F10" s="113">
        <v>11.75</v>
      </c>
    </row>
    <row r="11" ht="15.75">
      <c r="A11" s="117" t="s">
        <v>106</v>
      </c>
    </row>
    <row r="12" spans="1:6" ht="24.75" customHeight="1">
      <c r="A12" s="17"/>
      <c r="B12" s="114" t="s">
        <v>199</v>
      </c>
      <c r="C12" s="13" t="s">
        <v>198</v>
      </c>
      <c r="D12" s="11" t="s">
        <v>105</v>
      </c>
      <c r="E12" s="19" t="s">
        <v>169</v>
      </c>
      <c r="F12" s="106" t="s">
        <v>200</v>
      </c>
    </row>
    <row r="13" spans="1:6" s="122" customFormat="1" ht="15" customHeight="1">
      <c r="A13" s="126">
        <v>1</v>
      </c>
      <c r="B13" s="127" t="s">
        <v>98</v>
      </c>
      <c r="C13" s="123">
        <v>1994</v>
      </c>
      <c r="D13" s="124" t="s">
        <v>72</v>
      </c>
      <c r="E13" s="124" t="s">
        <v>124</v>
      </c>
      <c r="F13" s="125">
        <v>12.65</v>
      </c>
    </row>
    <row r="14" spans="1:6" s="122" customFormat="1" ht="15" customHeight="1">
      <c r="A14" s="126">
        <v>2</v>
      </c>
      <c r="B14" s="127" t="s">
        <v>83</v>
      </c>
      <c r="C14" s="123">
        <v>1994</v>
      </c>
      <c r="D14" s="124" t="s">
        <v>72</v>
      </c>
      <c r="E14" s="124" t="s">
        <v>122</v>
      </c>
      <c r="F14" s="125">
        <v>11.35</v>
      </c>
    </row>
    <row r="15" spans="1:6" s="122" customFormat="1" ht="15" customHeight="1">
      <c r="A15" s="126">
        <v>3</v>
      </c>
      <c r="B15" s="127" t="s">
        <v>82</v>
      </c>
      <c r="C15" s="123">
        <v>1994</v>
      </c>
      <c r="D15" s="124" t="s">
        <v>72</v>
      </c>
      <c r="E15" s="124" t="s">
        <v>122</v>
      </c>
      <c r="F15" s="125">
        <v>10.8</v>
      </c>
    </row>
    <row r="16" spans="1:6" ht="15" customHeight="1">
      <c r="A16" s="119">
        <v>4</v>
      </c>
      <c r="B16" s="115" t="s">
        <v>90</v>
      </c>
      <c r="C16" s="14">
        <v>1995</v>
      </c>
      <c r="D16" s="11" t="s">
        <v>72</v>
      </c>
      <c r="E16" s="11" t="s">
        <v>193</v>
      </c>
      <c r="F16" s="113">
        <v>10.4</v>
      </c>
    </row>
    <row r="17" spans="1:6" ht="15" customHeight="1">
      <c r="A17" s="119">
        <v>5</v>
      </c>
      <c r="B17" s="115" t="s">
        <v>195</v>
      </c>
      <c r="C17" s="14">
        <v>1995</v>
      </c>
      <c r="D17" s="11" t="s">
        <v>72</v>
      </c>
      <c r="E17" s="11" t="s">
        <v>194</v>
      </c>
      <c r="F17" s="113">
        <v>9.85</v>
      </c>
    </row>
    <row r="18" ht="15.75">
      <c r="A18" s="117" t="s">
        <v>34</v>
      </c>
    </row>
    <row r="19" spans="1:6" ht="24.75" customHeight="1">
      <c r="A19" s="17"/>
      <c r="B19" s="114" t="s">
        <v>199</v>
      </c>
      <c r="C19" s="13" t="s">
        <v>198</v>
      </c>
      <c r="D19" s="11" t="s">
        <v>105</v>
      </c>
      <c r="E19" s="19" t="s">
        <v>169</v>
      </c>
      <c r="F19" s="106" t="s">
        <v>200</v>
      </c>
    </row>
    <row r="20" spans="1:6" s="122" customFormat="1" ht="15" customHeight="1">
      <c r="A20" s="126">
        <v>1</v>
      </c>
      <c r="B20" s="127" t="s">
        <v>205</v>
      </c>
      <c r="C20" s="123">
        <v>93</v>
      </c>
      <c r="D20" s="124">
        <v>1</v>
      </c>
      <c r="E20" s="124" t="s">
        <v>173</v>
      </c>
      <c r="F20" s="125">
        <v>13.225</v>
      </c>
    </row>
    <row r="21" spans="1:6" s="122" customFormat="1" ht="15" customHeight="1">
      <c r="A21" s="126">
        <v>2</v>
      </c>
      <c r="B21" s="127" t="s">
        <v>206</v>
      </c>
      <c r="C21" s="123">
        <v>94</v>
      </c>
      <c r="D21" s="124">
        <v>1</v>
      </c>
      <c r="E21" s="124" t="s">
        <v>207</v>
      </c>
      <c r="F21" s="125">
        <v>14.325</v>
      </c>
    </row>
    <row r="22" spans="1:6" s="122" customFormat="1" ht="15" customHeight="1">
      <c r="A22" s="126">
        <v>3</v>
      </c>
      <c r="B22" s="127" t="s">
        <v>208</v>
      </c>
      <c r="C22" s="123">
        <v>93</v>
      </c>
      <c r="D22" s="124">
        <v>1</v>
      </c>
      <c r="E22" s="124" t="s">
        <v>122</v>
      </c>
      <c r="F22" s="125">
        <v>11.285</v>
      </c>
    </row>
    <row r="23" spans="1:6" ht="15" customHeight="1">
      <c r="A23" s="119">
        <v>4</v>
      </c>
      <c r="B23" s="115" t="s">
        <v>209</v>
      </c>
      <c r="C23" s="14">
        <v>92</v>
      </c>
      <c r="D23" s="11" t="s">
        <v>72</v>
      </c>
      <c r="E23" s="11" t="s">
        <v>111</v>
      </c>
      <c r="F23" s="113">
        <v>12.385</v>
      </c>
    </row>
    <row r="24" spans="1:6" ht="15" customHeight="1">
      <c r="A24" s="119">
        <v>5</v>
      </c>
      <c r="B24" s="115" t="s">
        <v>210</v>
      </c>
      <c r="C24" s="14">
        <v>94</v>
      </c>
      <c r="D24" s="11" t="s">
        <v>72</v>
      </c>
      <c r="E24" s="11" t="s">
        <v>173</v>
      </c>
      <c r="F24" s="113">
        <v>10.232</v>
      </c>
    </row>
    <row r="25" spans="1:6" ht="15" customHeight="1">
      <c r="A25" s="119">
        <v>6</v>
      </c>
      <c r="B25" s="115" t="s">
        <v>211</v>
      </c>
      <c r="C25" s="14">
        <v>91</v>
      </c>
      <c r="D25" s="11" t="s">
        <v>72</v>
      </c>
      <c r="E25" s="11" t="s">
        <v>212</v>
      </c>
      <c r="F25" s="113">
        <v>9.325</v>
      </c>
    </row>
    <row r="26" ht="15.75">
      <c r="A26" s="117" t="s">
        <v>40</v>
      </c>
    </row>
    <row r="27" spans="1:6" ht="24.75" customHeight="1">
      <c r="A27" s="17"/>
      <c r="B27" s="116" t="s">
        <v>199</v>
      </c>
      <c r="C27" s="108" t="s">
        <v>198</v>
      </c>
      <c r="D27" s="109" t="s">
        <v>105</v>
      </c>
      <c r="E27" s="110" t="s">
        <v>169</v>
      </c>
      <c r="F27" s="111" t="s">
        <v>200</v>
      </c>
    </row>
    <row r="28" spans="1:6" s="122" customFormat="1" ht="15" customHeight="1">
      <c r="A28" s="128">
        <v>1</v>
      </c>
      <c r="B28" s="127" t="s">
        <v>98</v>
      </c>
      <c r="C28" s="124">
        <v>1994</v>
      </c>
      <c r="D28" s="124" t="s">
        <v>72</v>
      </c>
      <c r="E28" s="124" t="s">
        <v>124</v>
      </c>
      <c r="F28" s="125">
        <v>14.25</v>
      </c>
    </row>
    <row r="29" spans="1:6" s="122" customFormat="1" ht="15" customHeight="1">
      <c r="A29" s="128">
        <v>2</v>
      </c>
      <c r="B29" s="127" t="s">
        <v>83</v>
      </c>
      <c r="C29" s="124">
        <v>1994</v>
      </c>
      <c r="D29" s="124" t="s">
        <v>72</v>
      </c>
      <c r="E29" s="124" t="s">
        <v>122</v>
      </c>
      <c r="F29" s="125">
        <v>13.95</v>
      </c>
    </row>
    <row r="30" spans="1:6" s="122" customFormat="1" ht="15" customHeight="1">
      <c r="A30" s="128">
        <v>3</v>
      </c>
      <c r="B30" s="127" t="s">
        <v>86</v>
      </c>
      <c r="C30" s="124">
        <v>1994</v>
      </c>
      <c r="D30" s="124" t="s">
        <v>72</v>
      </c>
      <c r="E30" s="124" t="s">
        <v>123</v>
      </c>
      <c r="F30" s="125">
        <v>12.95</v>
      </c>
    </row>
    <row r="31" spans="1:6" ht="15" customHeight="1">
      <c r="A31" s="121">
        <v>4</v>
      </c>
      <c r="B31" s="115" t="s">
        <v>90</v>
      </c>
      <c r="C31" s="11">
        <v>1995</v>
      </c>
      <c r="D31" s="11" t="s">
        <v>72</v>
      </c>
      <c r="E31" s="11" t="s">
        <v>193</v>
      </c>
      <c r="F31" s="113">
        <v>12.55</v>
      </c>
    </row>
    <row r="32" spans="1:6" ht="15" customHeight="1">
      <c r="A32" s="121">
        <v>5</v>
      </c>
      <c r="B32" s="115" t="s">
        <v>89</v>
      </c>
      <c r="C32" s="11">
        <v>1995</v>
      </c>
      <c r="D32" s="11" t="s">
        <v>72</v>
      </c>
      <c r="E32" s="11" t="s">
        <v>193</v>
      </c>
      <c r="F32" s="113">
        <v>12.35</v>
      </c>
    </row>
    <row r="33" spans="1:6" ht="15" customHeight="1">
      <c r="A33" s="121">
        <v>6</v>
      </c>
      <c r="B33" s="115" t="s">
        <v>82</v>
      </c>
      <c r="C33" s="11">
        <v>1994</v>
      </c>
      <c r="D33" s="11" t="s">
        <v>72</v>
      </c>
      <c r="E33" s="11" t="s">
        <v>122</v>
      </c>
      <c r="F33" s="113">
        <v>12.25</v>
      </c>
    </row>
    <row r="34" ht="15.75">
      <c r="A34" s="117" t="s">
        <v>45</v>
      </c>
    </row>
    <row r="35" spans="1:6" ht="24.75" customHeight="1">
      <c r="A35" s="17"/>
      <c r="B35" s="116" t="s">
        <v>199</v>
      </c>
      <c r="C35" s="108" t="s">
        <v>198</v>
      </c>
      <c r="D35" s="109" t="s">
        <v>105</v>
      </c>
      <c r="E35" s="110" t="s">
        <v>169</v>
      </c>
      <c r="F35" s="111" t="s">
        <v>200</v>
      </c>
    </row>
    <row r="36" spans="1:6" s="122" customFormat="1" ht="15" customHeight="1">
      <c r="A36" s="126">
        <v>1</v>
      </c>
      <c r="B36" s="127" t="s">
        <v>98</v>
      </c>
      <c r="C36" s="124">
        <v>1994</v>
      </c>
      <c r="D36" s="124" t="s">
        <v>72</v>
      </c>
      <c r="E36" s="124" t="s">
        <v>124</v>
      </c>
      <c r="F36" s="125">
        <v>12.5</v>
      </c>
    </row>
    <row r="37" spans="1:6" s="122" customFormat="1" ht="15" customHeight="1">
      <c r="A37" s="126">
        <v>2</v>
      </c>
      <c r="B37" s="127" t="s">
        <v>83</v>
      </c>
      <c r="C37" s="124">
        <v>1994</v>
      </c>
      <c r="D37" s="124" t="s">
        <v>72</v>
      </c>
      <c r="E37" s="124" t="s">
        <v>122</v>
      </c>
      <c r="F37" s="125">
        <v>12.3</v>
      </c>
    </row>
    <row r="38" spans="1:6" s="122" customFormat="1" ht="15" customHeight="1">
      <c r="A38" s="126">
        <v>3</v>
      </c>
      <c r="B38" s="127" t="s">
        <v>90</v>
      </c>
      <c r="C38" s="124">
        <v>1995</v>
      </c>
      <c r="D38" s="124" t="s">
        <v>72</v>
      </c>
      <c r="E38" s="124" t="s">
        <v>193</v>
      </c>
      <c r="F38" s="125">
        <v>11.6</v>
      </c>
    </row>
    <row r="39" spans="1:6" ht="15" customHeight="1">
      <c r="A39" s="119">
        <v>4</v>
      </c>
      <c r="B39" s="115" t="s">
        <v>82</v>
      </c>
      <c r="C39" s="11">
        <v>1994</v>
      </c>
      <c r="D39" s="11" t="s">
        <v>72</v>
      </c>
      <c r="E39" s="11" t="s">
        <v>122</v>
      </c>
      <c r="F39" s="113">
        <v>7.3</v>
      </c>
    </row>
    <row r="40" ht="15.75">
      <c r="A40" s="117" t="s">
        <v>49</v>
      </c>
    </row>
    <row r="41" spans="1:6" ht="24.75" customHeight="1">
      <c r="A41" s="17"/>
      <c r="B41" s="116" t="s">
        <v>199</v>
      </c>
      <c r="C41" s="108" t="s">
        <v>198</v>
      </c>
      <c r="D41" s="109" t="s">
        <v>105</v>
      </c>
      <c r="E41" s="110" t="s">
        <v>169</v>
      </c>
      <c r="F41" s="111" t="s">
        <v>200</v>
      </c>
    </row>
    <row r="42" spans="1:6" s="122" customFormat="1" ht="15" customHeight="1">
      <c r="A42" s="126">
        <v>1</v>
      </c>
      <c r="B42" s="127" t="s">
        <v>98</v>
      </c>
      <c r="C42" s="124">
        <v>1994</v>
      </c>
      <c r="D42" s="124" t="s">
        <v>72</v>
      </c>
      <c r="E42" s="124" t="s">
        <v>124</v>
      </c>
      <c r="F42" s="125">
        <v>12.8</v>
      </c>
    </row>
    <row r="43" spans="1:6" s="122" customFormat="1" ht="15" customHeight="1">
      <c r="A43" s="126">
        <v>2</v>
      </c>
      <c r="B43" s="127" t="s">
        <v>83</v>
      </c>
      <c r="C43" s="124">
        <v>1994</v>
      </c>
      <c r="D43" s="124" t="s">
        <v>72</v>
      </c>
      <c r="E43" s="124" t="s">
        <v>122</v>
      </c>
      <c r="F43" s="125">
        <v>11.4</v>
      </c>
    </row>
    <row r="44" spans="1:6" s="122" customFormat="1" ht="15" customHeight="1">
      <c r="A44" s="126">
        <v>3</v>
      </c>
      <c r="B44" s="127" t="s">
        <v>90</v>
      </c>
      <c r="C44" s="124">
        <v>1995</v>
      </c>
      <c r="D44" s="124" t="s">
        <v>72</v>
      </c>
      <c r="E44" s="124" t="s">
        <v>193</v>
      </c>
      <c r="F44" s="125">
        <v>11.25</v>
      </c>
    </row>
    <row r="45" spans="1:6" ht="15" customHeight="1">
      <c r="A45" s="119">
        <v>4</v>
      </c>
      <c r="B45" s="115" t="s">
        <v>195</v>
      </c>
      <c r="C45" s="11">
        <v>1995</v>
      </c>
      <c r="D45" s="11" t="s">
        <v>72</v>
      </c>
      <c r="E45" s="11" t="s">
        <v>194</v>
      </c>
      <c r="F45" s="113">
        <v>10.75</v>
      </c>
    </row>
    <row r="46" spans="1:6" ht="15" customHeight="1">
      <c r="A46" s="119">
        <v>5</v>
      </c>
      <c r="B46" s="115" t="s">
        <v>86</v>
      </c>
      <c r="C46" s="11">
        <v>1994</v>
      </c>
      <c r="D46" s="11" t="s">
        <v>72</v>
      </c>
      <c r="E46" s="11" t="s">
        <v>123</v>
      </c>
      <c r="F46" s="113">
        <v>10.4</v>
      </c>
    </row>
    <row r="47" ht="9" customHeight="1"/>
    <row r="48" spans="1:5" s="1" customFormat="1" ht="15">
      <c r="A48" s="1" t="s">
        <v>128</v>
      </c>
      <c r="E48" s="112" t="s">
        <v>13</v>
      </c>
    </row>
    <row r="49" s="1" customFormat="1" ht="15"/>
    <row r="50" spans="1:5" s="1" customFormat="1" ht="15">
      <c r="A50" s="1" t="s">
        <v>18</v>
      </c>
      <c r="E50" s="112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1">
      <selection activeCell="A1" sqref="A1:H64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10.140625" style="0" customWidth="1"/>
    <col min="4" max="4" width="6.28125" style="0" customWidth="1"/>
    <col min="5" max="5" width="9.57421875" style="0" customWidth="1"/>
    <col min="6" max="6" width="12.7109375" style="0" customWidth="1"/>
    <col min="8" max="8" width="9.140625" style="0" customWidth="1"/>
  </cols>
  <sheetData>
    <row r="1" spans="1:3" s="1" customFormat="1" ht="15.75">
      <c r="A1" s="182"/>
      <c r="B1" s="1" t="s">
        <v>116</v>
      </c>
      <c r="C1" s="183" t="s">
        <v>197</v>
      </c>
    </row>
    <row r="2" spans="1:5" s="1" customFormat="1" ht="15.75">
      <c r="A2" s="182"/>
      <c r="B2" s="1" t="s">
        <v>196</v>
      </c>
      <c r="C2" s="183"/>
      <c r="E2" s="1" t="s">
        <v>203</v>
      </c>
    </row>
    <row r="3" s="46" customFormat="1" ht="12.75">
      <c r="A3" s="130" t="s">
        <v>24</v>
      </c>
    </row>
    <row r="4" spans="1:6" s="142" customFormat="1" ht="14.25" customHeight="1">
      <c r="A4" s="136"/>
      <c r="B4" s="138" t="s">
        <v>199</v>
      </c>
      <c r="C4" s="139" t="s">
        <v>198</v>
      </c>
      <c r="D4" s="140" t="s">
        <v>105</v>
      </c>
      <c r="E4" s="140" t="s">
        <v>169</v>
      </c>
      <c r="F4" s="141" t="s">
        <v>200</v>
      </c>
    </row>
    <row r="5" spans="1:6" s="167" customFormat="1" ht="12.75" customHeight="1">
      <c r="A5" s="162">
        <v>1</v>
      </c>
      <c r="B5" s="163" t="s">
        <v>154</v>
      </c>
      <c r="C5" s="164">
        <v>1997</v>
      </c>
      <c r="D5" s="165">
        <v>1</v>
      </c>
      <c r="E5" s="165" t="s">
        <v>123</v>
      </c>
      <c r="F5" s="166">
        <v>13.3</v>
      </c>
    </row>
    <row r="6" spans="1:6" s="167" customFormat="1" ht="12.75" customHeight="1">
      <c r="A6" s="168">
        <v>2</v>
      </c>
      <c r="B6" s="163" t="s">
        <v>100</v>
      </c>
      <c r="C6" s="164">
        <v>1995</v>
      </c>
      <c r="D6" s="165">
        <v>1</v>
      </c>
      <c r="E6" s="165" t="s">
        <v>124</v>
      </c>
      <c r="F6" s="166">
        <v>13</v>
      </c>
    </row>
    <row r="7" spans="1:6" s="167" customFormat="1" ht="12.75" customHeight="1">
      <c r="A7" s="168">
        <v>3</v>
      </c>
      <c r="B7" s="163" t="s">
        <v>78</v>
      </c>
      <c r="C7" s="164">
        <v>1995</v>
      </c>
      <c r="D7" s="165">
        <v>1</v>
      </c>
      <c r="E7" s="165" t="s">
        <v>175</v>
      </c>
      <c r="F7" s="166">
        <v>12.5</v>
      </c>
    </row>
    <row r="8" spans="1:6" s="142" customFormat="1" ht="12.75" customHeight="1">
      <c r="A8" s="169">
        <v>4</v>
      </c>
      <c r="B8" s="170" t="s">
        <v>181</v>
      </c>
      <c r="C8" s="171">
        <v>1996</v>
      </c>
      <c r="D8" s="172">
        <v>1</v>
      </c>
      <c r="E8" s="172" t="s">
        <v>124</v>
      </c>
      <c r="F8" s="173">
        <v>12.1</v>
      </c>
    </row>
    <row r="9" spans="1:6" s="142" customFormat="1" ht="12.75" customHeight="1">
      <c r="A9" s="174">
        <v>5</v>
      </c>
      <c r="B9" s="175" t="s">
        <v>79</v>
      </c>
      <c r="C9" s="176">
        <v>1996</v>
      </c>
      <c r="D9" s="177">
        <v>1</v>
      </c>
      <c r="E9" s="177" t="s">
        <v>175</v>
      </c>
      <c r="F9" s="173">
        <v>12</v>
      </c>
    </row>
    <row r="10" spans="1:6" s="142" customFormat="1" ht="12.75" customHeight="1">
      <c r="A10" s="178">
        <v>6</v>
      </c>
      <c r="B10" s="175" t="s">
        <v>81</v>
      </c>
      <c r="C10" s="177">
        <v>1996</v>
      </c>
      <c r="D10" s="177">
        <v>1</v>
      </c>
      <c r="E10" s="177" t="s">
        <v>122</v>
      </c>
      <c r="F10" s="173">
        <v>11.7</v>
      </c>
    </row>
    <row r="11" s="46" customFormat="1" ht="12.75">
      <c r="A11" s="130" t="s">
        <v>106</v>
      </c>
    </row>
    <row r="12" spans="1:6" s="142" customFormat="1" ht="14.25" customHeight="1">
      <c r="A12" s="136"/>
      <c r="B12" s="138" t="s">
        <v>199</v>
      </c>
      <c r="C12" s="139" t="s">
        <v>198</v>
      </c>
      <c r="D12" s="140" t="s">
        <v>105</v>
      </c>
      <c r="E12" s="140" t="s">
        <v>169</v>
      </c>
      <c r="F12" s="141" t="s">
        <v>200</v>
      </c>
    </row>
    <row r="13" spans="1:6" s="167" customFormat="1" ht="12.75" customHeight="1">
      <c r="A13" s="162">
        <v>1</v>
      </c>
      <c r="B13" s="163" t="s">
        <v>79</v>
      </c>
      <c r="C13" s="164">
        <v>1996</v>
      </c>
      <c r="D13" s="165">
        <v>1</v>
      </c>
      <c r="E13" s="165" t="s">
        <v>175</v>
      </c>
      <c r="F13" s="166">
        <v>12.5</v>
      </c>
    </row>
    <row r="14" spans="1:6" s="167" customFormat="1" ht="12.75" customHeight="1">
      <c r="A14" s="162">
        <v>2</v>
      </c>
      <c r="B14" s="163" t="s">
        <v>78</v>
      </c>
      <c r="C14" s="164">
        <v>1995</v>
      </c>
      <c r="D14" s="165">
        <v>1</v>
      </c>
      <c r="E14" s="165" t="s">
        <v>175</v>
      </c>
      <c r="F14" s="166">
        <v>12.1</v>
      </c>
    </row>
    <row r="15" spans="1:6" s="167" customFormat="1" ht="12.75" customHeight="1">
      <c r="A15" s="162">
        <v>3</v>
      </c>
      <c r="B15" s="163" t="s">
        <v>192</v>
      </c>
      <c r="C15" s="164">
        <v>1996</v>
      </c>
      <c r="D15" s="165">
        <v>1</v>
      </c>
      <c r="E15" s="165" t="s">
        <v>123</v>
      </c>
      <c r="F15" s="166">
        <v>12</v>
      </c>
    </row>
    <row r="16" spans="1:6" s="142" customFormat="1" ht="12.75" customHeight="1">
      <c r="A16" s="169">
        <v>4</v>
      </c>
      <c r="B16" s="170" t="s">
        <v>100</v>
      </c>
      <c r="C16" s="171">
        <v>1995</v>
      </c>
      <c r="D16" s="172">
        <v>1</v>
      </c>
      <c r="E16" s="172" t="s">
        <v>124</v>
      </c>
      <c r="F16" s="173">
        <v>12</v>
      </c>
    </row>
    <row r="17" spans="1:6" s="142" customFormat="1" ht="12.75" customHeight="1">
      <c r="A17" s="174">
        <v>5</v>
      </c>
      <c r="B17" s="175" t="s">
        <v>181</v>
      </c>
      <c r="C17" s="176">
        <v>1996</v>
      </c>
      <c r="D17" s="177">
        <v>1</v>
      </c>
      <c r="E17" s="177" t="s">
        <v>124</v>
      </c>
      <c r="F17" s="173">
        <v>11.5</v>
      </c>
    </row>
    <row r="18" spans="1:6" s="142" customFormat="1" ht="12.75" customHeight="1">
      <c r="A18" s="174">
        <v>6</v>
      </c>
      <c r="B18" s="175" t="s">
        <v>77</v>
      </c>
      <c r="C18" s="179">
        <v>1995</v>
      </c>
      <c r="D18" s="177">
        <v>1</v>
      </c>
      <c r="E18" s="177" t="s">
        <v>118</v>
      </c>
      <c r="F18" s="173">
        <v>10</v>
      </c>
    </row>
    <row r="19" spans="1:6" s="142" customFormat="1" ht="12.75" customHeight="1">
      <c r="A19" s="174">
        <v>7</v>
      </c>
      <c r="B19" s="175" t="s">
        <v>88</v>
      </c>
      <c r="C19" s="177">
        <v>1997</v>
      </c>
      <c r="D19" s="177">
        <v>1</v>
      </c>
      <c r="E19" s="177" t="s">
        <v>123</v>
      </c>
      <c r="F19" s="173">
        <v>9.7</v>
      </c>
    </row>
    <row r="20" spans="1:6" s="142" customFormat="1" ht="12.75" customHeight="1">
      <c r="A20" s="174">
        <v>8</v>
      </c>
      <c r="B20" s="175" t="s">
        <v>93</v>
      </c>
      <c r="C20" s="177">
        <v>1996</v>
      </c>
      <c r="D20" s="177">
        <v>1</v>
      </c>
      <c r="E20" s="177" t="s">
        <v>194</v>
      </c>
      <c r="F20" s="173">
        <v>9.1</v>
      </c>
    </row>
    <row r="21" s="46" customFormat="1" ht="12.75">
      <c r="A21" s="130" t="s">
        <v>34</v>
      </c>
    </row>
    <row r="22" spans="1:6" s="142" customFormat="1" ht="9.75" customHeight="1">
      <c r="A22" s="136"/>
      <c r="B22" s="143" t="s">
        <v>199</v>
      </c>
      <c r="C22" s="144" t="s">
        <v>198</v>
      </c>
      <c r="D22" s="145" t="s">
        <v>105</v>
      </c>
      <c r="E22" s="145" t="s">
        <v>169</v>
      </c>
      <c r="F22" s="146" t="s">
        <v>200</v>
      </c>
    </row>
    <row r="23" spans="1:6" s="167" customFormat="1" ht="12.75" customHeight="1">
      <c r="A23" s="162">
        <v>1</v>
      </c>
      <c r="B23" s="163" t="s">
        <v>100</v>
      </c>
      <c r="C23" s="165">
        <v>1995</v>
      </c>
      <c r="D23" s="165">
        <v>1</v>
      </c>
      <c r="E23" s="165" t="s">
        <v>124</v>
      </c>
      <c r="F23" s="166">
        <v>12.9</v>
      </c>
    </row>
    <row r="24" spans="1:6" s="167" customFormat="1" ht="12.75" customHeight="1">
      <c r="A24" s="162">
        <v>2</v>
      </c>
      <c r="B24" s="163" t="s">
        <v>192</v>
      </c>
      <c r="C24" s="165">
        <v>1996</v>
      </c>
      <c r="D24" s="165">
        <v>1</v>
      </c>
      <c r="E24" s="165" t="s">
        <v>123</v>
      </c>
      <c r="F24" s="166">
        <v>12</v>
      </c>
    </row>
    <row r="25" spans="1:6" s="167" customFormat="1" ht="12.75" customHeight="1">
      <c r="A25" s="162">
        <v>3</v>
      </c>
      <c r="B25" s="163" t="s">
        <v>181</v>
      </c>
      <c r="C25" s="165">
        <v>1996</v>
      </c>
      <c r="D25" s="165">
        <v>1</v>
      </c>
      <c r="E25" s="165" t="s">
        <v>124</v>
      </c>
      <c r="F25" s="166">
        <v>11.9</v>
      </c>
    </row>
    <row r="26" spans="1:6" s="142" customFormat="1" ht="12.75" customHeight="1">
      <c r="A26" s="169">
        <v>4</v>
      </c>
      <c r="B26" s="170" t="s">
        <v>79</v>
      </c>
      <c r="C26" s="172">
        <v>1996</v>
      </c>
      <c r="D26" s="172">
        <v>1</v>
      </c>
      <c r="E26" s="172" t="s">
        <v>175</v>
      </c>
      <c r="F26" s="173">
        <v>11.7</v>
      </c>
    </row>
    <row r="27" spans="1:6" s="142" customFormat="1" ht="12.75" customHeight="1">
      <c r="A27" s="174">
        <v>5</v>
      </c>
      <c r="B27" s="175" t="s">
        <v>154</v>
      </c>
      <c r="C27" s="180">
        <v>1997</v>
      </c>
      <c r="D27" s="177">
        <v>1</v>
      </c>
      <c r="E27" s="177" t="s">
        <v>123</v>
      </c>
      <c r="F27" s="173">
        <v>11.2</v>
      </c>
    </row>
    <row r="28" spans="1:6" s="142" customFormat="1" ht="12.75" customHeight="1">
      <c r="A28" s="174">
        <v>6</v>
      </c>
      <c r="B28" s="175" t="s">
        <v>81</v>
      </c>
      <c r="C28" s="177">
        <v>1996</v>
      </c>
      <c r="D28" s="177">
        <v>1</v>
      </c>
      <c r="E28" s="177" t="s">
        <v>122</v>
      </c>
      <c r="F28" s="173">
        <v>11.1</v>
      </c>
    </row>
    <row r="29" spans="1:6" s="142" customFormat="1" ht="12.75" customHeight="1">
      <c r="A29" s="174">
        <v>7</v>
      </c>
      <c r="B29" s="175" t="s">
        <v>78</v>
      </c>
      <c r="C29" s="177">
        <v>1995</v>
      </c>
      <c r="D29" s="177">
        <v>1</v>
      </c>
      <c r="E29" s="177" t="s">
        <v>175</v>
      </c>
      <c r="F29" s="173">
        <v>11.1</v>
      </c>
    </row>
    <row r="30" spans="1:6" s="142" customFormat="1" ht="12.75" customHeight="1">
      <c r="A30" s="174">
        <v>8</v>
      </c>
      <c r="B30" s="175" t="s">
        <v>88</v>
      </c>
      <c r="C30" s="177">
        <v>1997</v>
      </c>
      <c r="D30" s="177">
        <v>1</v>
      </c>
      <c r="E30" s="177" t="s">
        <v>123</v>
      </c>
      <c r="F30" s="173">
        <v>8.5</v>
      </c>
    </row>
    <row r="31" s="46" customFormat="1" ht="12.75">
      <c r="A31" s="130" t="s">
        <v>40</v>
      </c>
    </row>
    <row r="32" spans="1:6" s="142" customFormat="1" ht="12.75" customHeight="1">
      <c r="A32" s="136"/>
      <c r="B32" s="138" t="s">
        <v>199</v>
      </c>
      <c r="C32" s="139" t="s">
        <v>198</v>
      </c>
      <c r="D32" s="140" t="s">
        <v>105</v>
      </c>
      <c r="E32" s="140" t="s">
        <v>169</v>
      </c>
      <c r="F32" s="141" t="s">
        <v>200</v>
      </c>
    </row>
    <row r="33" spans="1:6" s="167" customFormat="1" ht="12.75" customHeight="1">
      <c r="A33" s="168">
        <v>1</v>
      </c>
      <c r="B33" s="163" t="s">
        <v>100</v>
      </c>
      <c r="C33" s="164">
        <v>1995</v>
      </c>
      <c r="D33" s="165">
        <v>1</v>
      </c>
      <c r="E33" s="165" t="s">
        <v>124</v>
      </c>
      <c r="F33" s="166">
        <v>14.05</v>
      </c>
    </row>
    <row r="34" spans="1:6" s="167" customFormat="1" ht="12.75" customHeight="1">
      <c r="A34" s="168">
        <v>2</v>
      </c>
      <c r="B34" s="163" t="s">
        <v>192</v>
      </c>
      <c r="C34" s="164">
        <v>1996</v>
      </c>
      <c r="D34" s="165">
        <v>1</v>
      </c>
      <c r="E34" s="165" t="s">
        <v>123</v>
      </c>
      <c r="F34" s="166">
        <v>13.55</v>
      </c>
    </row>
    <row r="35" spans="1:6" s="167" customFormat="1" ht="12.75" customHeight="1">
      <c r="A35" s="168">
        <v>3</v>
      </c>
      <c r="B35" s="163" t="s">
        <v>88</v>
      </c>
      <c r="C35" s="164">
        <v>1997</v>
      </c>
      <c r="D35" s="165">
        <v>1</v>
      </c>
      <c r="E35" s="165" t="s">
        <v>123</v>
      </c>
      <c r="F35" s="166">
        <v>13.45</v>
      </c>
    </row>
    <row r="36" spans="1:6" s="142" customFormat="1" ht="12.75" customHeight="1">
      <c r="A36" s="181">
        <v>4</v>
      </c>
      <c r="B36" s="170" t="s">
        <v>154</v>
      </c>
      <c r="C36" s="171">
        <v>1997</v>
      </c>
      <c r="D36" s="172">
        <v>1</v>
      </c>
      <c r="E36" s="172" t="s">
        <v>123</v>
      </c>
      <c r="F36" s="173">
        <v>13.3</v>
      </c>
    </row>
    <row r="37" spans="1:6" s="142" customFormat="1" ht="12.75" customHeight="1">
      <c r="A37" s="178">
        <v>5</v>
      </c>
      <c r="B37" s="175" t="s">
        <v>78</v>
      </c>
      <c r="C37" s="176">
        <v>1995</v>
      </c>
      <c r="D37" s="177">
        <v>1</v>
      </c>
      <c r="E37" s="177" t="s">
        <v>175</v>
      </c>
      <c r="F37" s="173">
        <v>13.05</v>
      </c>
    </row>
    <row r="38" spans="1:6" s="142" customFormat="1" ht="12.75" customHeight="1">
      <c r="A38" s="178">
        <v>6</v>
      </c>
      <c r="B38" s="175" t="s">
        <v>181</v>
      </c>
      <c r="C38" s="176">
        <v>1996</v>
      </c>
      <c r="D38" s="177">
        <v>1</v>
      </c>
      <c r="E38" s="177" t="s">
        <v>124</v>
      </c>
      <c r="F38" s="173">
        <v>12.95</v>
      </c>
    </row>
    <row r="39" spans="1:6" s="142" customFormat="1" ht="12.75" customHeight="1">
      <c r="A39" s="178">
        <v>7</v>
      </c>
      <c r="B39" s="175" t="s">
        <v>79</v>
      </c>
      <c r="C39" s="176">
        <v>1996</v>
      </c>
      <c r="D39" s="177">
        <v>1</v>
      </c>
      <c r="E39" s="177" t="s">
        <v>175</v>
      </c>
      <c r="F39" s="173">
        <v>12.9</v>
      </c>
    </row>
    <row r="40" spans="1:6" s="142" customFormat="1" ht="12.75" customHeight="1">
      <c r="A40" s="178">
        <v>8</v>
      </c>
      <c r="B40" s="175" t="s">
        <v>77</v>
      </c>
      <c r="C40" s="176">
        <v>1995</v>
      </c>
      <c r="D40" s="177">
        <v>1</v>
      </c>
      <c r="E40" s="177" t="s">
        <v>118</v>
      </c>
      <c r="F40" s="173">
        <v>12.55</v>
      </c>
    </row>
    <row r="41" s="46" customFormat="1" ht="12.75">
      <c r="A41" s="130" t="s">
        <v>45</v>
      </c>
    </row>
    <row r="42" spans="1:6" s="142" customFormat="1" ht="13.5" customHeight="1">
      <c r="A42" s="136"/>
      <c r="B42" s="143" t="s">
        <v>199</v>
      </c>
      <c r="C42" s="144" t="s">
        <v>198</v>
      </c>
      <c r="D42" s="145" t="s">
        <v>105</v>
      </c>
      <c r="E42" s="145" t="s">
        <v>169</v>
      </c>
      <c r="F42" s="146" t="s">
        <v>200</v>
      </c>
    </row>
    <row r="43" spans="1:6" s="167" customFormat="1" ht="12.75" customHeight="1">
      <c r="A43" s="168">
        <v>1</v>
      </c>
      <c r="B43" s="163" t="s">
        <v>153</v>
      </c>
      <c r="C43" s="165">
        <v>1996</v>
      </c>
      <c r="D43" s="165">
        <v>1</v>
      </c>
      <c r="E43" s="165" t="s">
        <v>175</v>
      </c>
      <c r="F43" s="166">
        <v>12.85</v>
      </c>
    </row>
    <row r="44" spans="1:6" s="167" customFormat="1" ht="12.75" customHeight="1">
      <c r="A44" s="168">
        <v>2</v>
      </c>
      <c r="B44" s="163" t="s">
        <v>87</v>
      </c>
      <c r="C44" s="165">
        <v>1996</v>
      </c>
      <c r="D44" s="165">
        <v>1</v>
      </c>
      <c r="E44" s="165" t="s">
        <v>123</v>
      </c>
      <c r="F44" s="166">
        <v>12.45</v>
      </c>
    </row>
    <row r="45" spans="1:6" s="167" customFormat="1" ht="12.75" customHeight="1">
      <c r="A45" s="168">
        <v>3</v>
      </c>
      <c r="B45" s="163" t="s">
        <v>181</v>
      </c>
      <c r="C45" s="165">
        <v>1996</v>
      </c>
      <c r="D45" s="165">
        <v>1</v>
      </c>
      <c r="E45" s="165" t="s">
        <v>124</v>
      </c>
      <c r="F45" s="166">
        <v>12.25</v>
      </c>
    </row>
    <row r="46" spans="1:6" s="142" customFormat="1" ht="12.75" customHeight="1">
      <c r="A46" s="181">
        <v>4</v>
      </c>
      <c r="B46" s="170" t="s">
        <v>78</v>
      </c>
      <c r="C46" s="172">
        <v>1995</v>
      </c>
      <c r="D46" s="172">
        <v>1</v>
      </c>
      <c r="E46" s="172" t="s">
        <v>175</v>
      </c>
      <c r="F46" s="173">
        <v>12.05</v>
      </c>
    </row>
    <row r="47" spans="1:6" s="142" customFormat="1" ht="12.75" customHeight="1">
      <c r="A47" s="178">
        <v>5</v>
      </c>
      <c r="B47" s="175" t="s">
        <v>79</v>
      </c>
      <c r="C47" s="177">
        <v>1996</v>
      </c>
      <c r="D47" s="177">
        <v>1</v>
      </c>
      <c r="E47" s="177" t="s">
        <v>175</v>
      </c>
      <c r="F47" s="173">
        <v>12</v>
      </c>
    </row>
    <row r="48" spans="1:6" s="142" customFormat="1" ht="12.75" customHeight="1">
      <c r="A48" s="178">
        <v>6</v>
      </c>
      <c r="B48" s="175" t="s">
        <v>81</v>
      </c>
      <c r="C48" s="177">
        <v>1996</v>
      </c>
      <c r="D48" s="177">
        <v>1</v>
      </c>
      <c r="E48" s="177" t="s">
        <v>110</v>
      </c>
      <c r="F48" s="173">
        <v>11.95</v>
      </c>
    </row>
    <row r="49" spans="1:6" s="142" customFormat="1" ht="12.75" customHeight="1">
      <c r="A49" s="178">
        <v>7</v>
      </c>
      <c r="B49" s="175" t="s">
        <v>100</v>
      </c>
      <c r="C49" s="177">
        <v>1995</v>
      </c>
      <c r="D49" s="177">
        <v>1</v>
      </c>
      <c r="E49" s="177" t="s">
        <v>124</v>
      </c>
      <c r="F49" s="173">
        <v>11.35</v>
      </c>
    </row>
    <row r="50" spans="1:6" s="142" customFormat="1" ht="12.75" customHeight="1">
      <c r="A50" s="178">
        <v>8</v>
      </c>
      <c r="B50" s="175" t="s">
        <v>88</v>
      </c>
      <c r="C50" s="180">
        <v>1997</v>
      </c>
      <c r="D50" s="177">
        <v>1</v>
      </c>
      <c r="E50" s="177" t="s">
        <v>123</v>
      </c>
      <c r="F50" s="173">
        <v>10</v>
      </c>
    </row>
    <row r="51" s="46" customFormat="1" ht="12.75">
      <c r="A51" s="130" t="s">
        <v>49</v>
      </c>
    </row>
    <row r="52" spans="1:6" s="142" customFormat="1" ht="12" customHeight="1">
      <c r="A52" s="136"/>
      <c r="B52" s="143" t="s">
        <v>199</v>
      </c>
      <c r="C52" s="144" t="s">
        <v>198</v>
      </c>
      <c r="D52" s="145" t="s">
        <v>105</v>
      </c>
      <c r="E52" s="145" t="s">
        <v>169</v>
      </c>
      <c r="F52" s="146" t="s">
        <v>200</v>
      </c>
    </row>
    <row r="53" spans="1:6" s="167" customFormat="1" ht="12.75" customHeight="1">
      <c r="A53" s="162">
        <v>1</v>
      </c>
      <c r="B53" s="163" t="s">
        <v>79</v>
      </c>
      <c r="C53" s="165">
        <v>1996</v>
      </c>
      <c r="D53" s="165">
        <v>1</v>
      </c>
      <c r="E53" s="165" t="s">
        <v>175</v>
      </c>
      <c r="F53" s="166">
        <v>12.35</v>
      </c>
    </row>
    <row r="54" spans="1:6" s="167" customFormat="1" ht="12.75" customHeight="1">
      <c r="A54" s="162">
        <v>2</v>
      </c>
      <c r="B54" s="163" t="s">
        <v>181</v>
      </c>
      <c r="C54" s="165">
        <v>1996</v>
      </c>
      <c r="D54" s="165">
        <v>1</v>
      </c>
      <c r="E54" s="165" t="s">
        <v>124</v>
      </c>
      <c r="F54" s="166">
        <v>12.2</v>
      </c>
    </row>
    <row r="55" spans="1:6" s="167" customFormat="1" ht="12.75" customHeight="1">
      <c r="A55" s="162">
        <v>3</v>
      </c>
      <c r="B55" s="163" t="s">
        <v>100</v>
      </c>
      <c r="C55" s="165">
        <v>1995</v>
      </c>
      <c r="D55" s="165">
        <v>1</v>
      </c>
      <c r="E55" s="165" t="s">
        <v>124</v>
      </c>
      <c r="F55" s="166">
        <v>11.4</v>
      </c>
    </row>
    <row r="56" spans="1:6" s="142" customFormat="1" ht="12.75" customHeight="1">
      <c r="A56" s="169">
        <v>4</v>
      </c>
      <c r="B56" s="170" t="s">
        <v>78</v>
      </c>
      <c r="C56" s="172">
        <v>1995</v>
      </c>
      <c r="D56" s="172">
        <v>1</v>
      </c>
      <c r="E56" s="172" t="s">
        <v>175</v>
      </c>
      <c r="F56" s="173">
        <v>11.15</v>
      </c>
    </row>
    <row r="57" spans="1:6" s="142" customFormat="1" ht="12.75" customHeight="1">
      <c r="A57" s="174">
        <v>5</v>
      </c>
      <c r="B57" s="175" t="s">
        <v>81</v>
      </c>
      <c r="C57" s="177">
        <v>1996</v>
      </c>
      <c r="D57" s="177">
        <v>1</v>
      </c>
      <c r="E57" s="177" t="s">
        <v>110</v>
      </c>
      <c r="F57" s="173">
        <v>11</v>
      </c>
    </row>
    <row r="58" spans="1:6" s="142" customFormat="1" ht="12.75" customHeight="1">
      <c r="A58" s="174">
        <v>6</v>
      </c>
      <c r="B58" s="175" t="s">
        <v>87</v>
      </c>
      <c r="C58" s="177">
        <v>1996</v>
      </c>
      <c r="D58" s="177">
        <v>1</v>
      </c>
      <c r="E58" s="177" t="s">
        <v>123</v>
      </c>
      <c r="F58" s="173">
        <v>11</v>
      </c>
    </row>
    <row r="59" spans="1:6" s="142" customFormat="1" ht="12.75" customHeight="1">
      <c r="A59" s="174">
        <v>7</v>
      </c>
      <c r="B59" s="175" t="s">
        <v>153</v>
      </c>
      <c r="C59" s="180">
        <v>1996</v>
      </c>
      <c r="D59" s="177">
        <v>1</v>
      </c>
      <c r="E59" s="177" t="s">
        <v>175</v>
      </c>
      <c r="F59" s="173">
        <v>10.8</v>
      </c>
    </row>
    <row r="60" spans="1:6" s="142" customFormat="1" ht="12.75" customHeight="1">
      <c r="A60" s="174">
        <v>8</v>
      </c>
      <c r="B60" s="175" t="s">
        <v>88</v>
      </c>
      <c r="C60" s="177">
        <v>1997</v>
      </c>
      <c r="D60" s="177">
        <v>1</v>
      </c>
      <c r="E60" s="177" t="s">
        <v>123</v>
      </c>
      <c r="F60" s="173">
        <v>9.95</v>
      </c>
    </row>
    <row r="61" spans="1:6" s="142" customFormat="1" ht="12.75" customHeight="1">
      <c r="A61" s="174"/>
      <c r="B61" s="184"/>
      <c r="C61" s="185"/>
      <c r="D61" s="185"/>
      <c r="E61" s="185"/>
      <c r="F61" s="186"/>
    </row>
    <row r="62" spans="1:5" s="1" customFormat="1" ht="15">
      <c r="A62" s="1" t="s">
        <v>128</v>
      </c>
      <c r="E62" s="112" t="s">
        <v>13</v>
      </c>
    </row>
    <row r="63" spans="1:5" s="1" customFormat="1" ht="15">
      <c r="A63" s="1" t="s">
        <v>18</v>
      </c>
      <c r="E63" s="112" t="s">
        <v>19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Borisova</cp:lastModifiedBy>
  <cp:lastPrinted>2012-04-13T10:32:31Z</cp:lastPrinted>
  <dcterms:created xsi:type="dcterms:W3CDTF">1996-10-08T23:32:33Z</dcterms:created>
  <dcterms:modified xsi:type="dcterms:W3CDTF">2012-04-13T10:44:18Z</dcterms:modified>
  <cp:category/>
  <cp:version/>
  <cp:contentType/>
  <cp:contentStatus/>
</cp:coreProperties>
</file>