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40" firstSheet="6" activeTab="6"/>
  </bookViews>
  <sheets>
    <sheet name="волейбол" sheetId="1" r:id="rId1"/>
    <sheet name="гири лич" sheetId="2" r:id="rId2"/>
    <sheet name="гиря команд" sheetId="3" r:id="rId3"/>
    <sheet name="итог гиря" sheetId="4" r:id="rId4"/>
    <sheet name="гиря вид команд" sheetId="5" r:id="rId5"/>
    <sheet name="гиря команд вид итог" sheetId="6" r:id="rId6"/>
    <sheet name="Л.А. 4х100" sheetId="7" r:id="rId7"/>
    <sheet name="Плавание" sheetId="8" r:id="rId8"/>
    <sheet name="шахматы" sheetId="9" r:id="rId9"/>
    <sheet name="шашки" sheetId="10" r:id="rId10"/>
    <sheet name="баскетбол" sheetId="11" r:id="rId11"/>
    <sheet name="мини-футбол" sheetId="12" r:id="rId12"/>
    <sheet name="общекоман зачет 1 группа" sheetId="13" r:id="rId13"/>
  </sheets>
  <definedNames>
    <definedName name="_xlnm.Print_Area" localSheetId="10">'баскетбол'!$A$1:$L$12</definedName>
    <definedName name="_xlnm.Print_Area" localSheetId="0">'волейбол'!$A$2:$E$40</definedName>
    <definedName name="_xlnm.Print_Area" localSheetId="1">'гири лич'!$A$1:$L$94</definedName>
    <definedName name="_xlnm.Print_Area" localSheetId="4">'гиря вид команд'!$A$1:$J$262</definedName>
    <definedName name="_xlnm.Print_Area" localSheetId="2">'гиря команд'!$A$1:$J$262</definedName>
    <definedName name="_xlnm.Print_Area" localSheetId="5">'гиря команд вид итог'!$A$2:$E$28</definedName>
    <definedName name="_xlnm.Print_Area" localSheetId="3">'итог гиря'!$A$2:$E$28</definedName>
    <definedName name="_xlnm.Print_Area" localSheetId="6">'Л.А. 4х100'!$A$1:$H$20</definedName>
    <definedName name="_xlnm.Print_Area" localSheetId="11">'мини-футбол'!$A$1:$L$21</definedName>
    <definedName name="_xlnm.Print_Area" localSheetId="12">'общекоман зачет 1 группа'!$A$1:$R$30</definedName>
    <definedName name="_xlnm.Print_Area" localSheetId="7">'Плавание'!$A$1:$H$18</definedName>
    <definedName name="_xlnm.Print_Area" localSheetId="8">'шахматы'!$A$1:$S$18</definedName>
    <definedName name="_xlnm.Print_Area" localSheetId="9">'шашки'!$A$1:$L$17</definedName>
  </definedNames>
  <calcPr fullCalcOnLoad="1"/>
</workbook>
</file>

<file path=xl/sharedStrings.xml><?xml version="1.0" encoding="utf-8"?>
<sst xmlns="http://schemas.openxmlformats.org/spreadsheetml/2006/main" count="1072" uniqueCount="316">
  <si>
    <t>район</t>
  </si>
  <si>
    <t>очки</t>
  </si>
  <si>
    <t>ФИО</t>
  </si>
  <si>
    <t>Городищенский</t>
  </si>
  <si>
    <t>Каменский</t>
  </si>
  <si>
    <t>Район</t>
  </si>
  <si>
    <t>Место</t>
  </si>
  <si>
    <t>МУЖЧИНЫ</t>
  </si>
  <si>
    <t>Бековский</t>
  </si>
  <si>
    <t>Камешкирский</t>
  </si>
  <si>
    <t>Лопатинский</t>
  </si>
  <si>
    <t>рез-т</t>
  </si>
  <si>
    <t>Результаты командного первенства</t>
  </si>
  <si>
    <t>место</t>
  </si>
  <si>
    <t>рывок</t>
  </si>
  <si>
    <t>толчок</t>
  </si>
  <si>
    <t>2-е</t>
  </si>
  <si>
    <t>очки ком</t>
  </si>
  <si>
    <t>ЖЕНЩИНЫ</t>
  </si>
  <si>
    <t>Сосновоборский</t>
  </si>
  <si>
    <t>Малосердобинский</t>
  </si>
  <si>
    <t>Шемышейский</t>
  </si>
  <si>
    <t>Кузнецкий</t>
  </si>
  <si>
    <t>Сердобский</t>
  </si>
  <si>
    <t>М.Сердобинский</t>
  </si>
  <si>
    <t>Бессоновский</t>
  </si>
  <si>
    <t>Спасский</t>
  </si>
  <si>
    <t>Неверкинский</t>
  </si>
  <si>
    <t>Колышлейский</t>
  </si>
  <si>
    <t>Вадинский</t>
  </si>
  <si>
    <t>Миронов Сергей</t>
  </si>
  <si>
    <t>Мокшанский</t>
  </si>
  <si>
    <t>Метальников Евгений</t>
  </si>
  <si>
    <t>Агишев Рамиль</t>
  </si>
  <si>
    <t>Дементьев Александр</t>
  </si>
  <si>
    <t>Салов Игорь</t>
  </si>
  <si>
    <t>ГИРЯ</t>
  </si>
  <si>
    <t>АРМСПОРТ КОМАНДНЫЙ</t>
  </si>
  <si>
    <t xml:space="preserve">Областные летние сельские спортивные игры </t>
  </si>
  <si>
    <t>ВОЛЕЙБОЛ</t>
  </si>
  <si>
    <t>ГИРИ   мужчины</t>
  </si>
  <si>
    <t>Сумма очков</t>
  </si>
  <si>
    <t>Нагр №</t>
  </si>
  <si>
    <t>Организация</t>
  </si>
  <si>
    <t>Примеч.</t>
  </si>
  <si>
    <t>Шашки</t>
  </si>
  <si>
    <t>Башмаковский</t>
  </si>
  <si>
    <t>Нижнеломовский</t>
  </si>
  <si>
    <t>Иссинский</t>
  </si>
  <si>
    <t>Лунинский</t>
  </si>
  <si>
    <t>Бочкарев Вадим</t>
  </si>
  <si>
    <t>Юдина Татьяна</t>
  </si>
  <si>
    <t>Пензенский</t>
  </si>
  <si>
    <t>Наровчатский</t>
  </si>
  <si>
    <t>Никольский</t>
  </si>
  <si>
    <t>Кочнев Денис</t>
  </si>
  <si>
    <t>Феклистова Марина</t>
  </si>
  <si>
    <t>Колчин Евгений</t>
  </si>
  <si>
    <t>Выборнов Павел</t>
  </si>
  <si>
    <t>Киреева Наталья</t>
  </si>
  <si>
    <t>Илюшина Наталья</t>
  </si>
  <si>
    <t>Асанин Алексей</t>
  </si>
  <si>
    <t>Антошкина Татьяна</t>
  </si>
  <si>
    <t>Фадина Татьяна</t>
  </si>
  <si>
    <t>Пачелмский</t>
  </si>
  <si>
    <t>Львов Андрей</t>
  </si>
  <si>
    <t>Кичаев Николай</t>
  </si>
  <si>
    <t>Гришин Владимир</t>
  </si>
  <si>
    <t>Полежаев Михаил</t>
  </si>
  <si>
    <t xml:space="preserve">Спасский </t>
  </si>
  <si>
    <t xml:space="preserve">до 58 кг </t>
  </si>
  <si>
    <t>Ксенчина Анастасия</t>
  </si>
  <si>
    <t>Доронина Наталья</t>
  </si>
  <si>
    <t xml:space="preserve">до 63кг </t>
  </si>
  <si>
    <t>Брюзгина Татьяна</t>
  </si>
  <si>
    <t>Кривоногова Ирина</t>
  </si>
  <si>
    <t>Талабаева Таисия</t>
  </si>
  <si>
    <t>Н.Ломовскмй</t>
  </si>
  <si>
    <t xml:space="preserve">до 68 кг </t>
  </si>
  <si>
    <t>Абрамова Оксана</t>
  </si>
  <si>
    <t xml:space="preserve">свыше 68 кг </t>
  </si>
  <si>
    <t>Кулагина Екатерина</t>
  </si>
  <si>
    <t>Абазина Елена</t>
  </si>
  <si>
    <t>Павлова Наталья</t>
  </si>
  <si>
    <t>Баюкова Нина</t>
  </si>
  <si>
    <t>Кирюшина Наталья</t>
  </si>
  <si>
    <t>Болдырева Юлия  лич</t>
  </si>
  <si>
    <t>до 63кг</t>
  </si>
  <si>
    <t>Байшев Эльдар</t>
  </si>
  <si>
    <t>Соболев Сергей</t>
  </si>
  <si>
    <t>Илушко Юрий</t>
  </si>
  <si>
    <t>до 68 кг</t>
  </si>
  <si>
    <t>Рунов Дмитрий</t>
  </si>
  <si>
    <t>Соломахим Алексей</t>
  </si>
  <si>
    <t>Рыбаков Дмитрий</t>
  </si>
  <si>
    <t>до 73 кг</t>
  </si>
  <si>
    <t>Хусяинов Рамиль</t>
  </si>
  <si>
    <t>Обрывалин Алексей</t>
  </si>
  <si>
    <t>до 78 кг</t>
  </si>
  <si>
    <t>Гомозов Николай</t>
  </si>
  <si>
    <t>Анисимов Юрий</t>
  </si>
  <si>
    <t>Куманев Андрей</t>
  </si>
  <si>
    <t>Парфенов Алексей</t>
  </si>
  <si>
    <t>до 85- кг</t>
  </si>
  <si>
    <t>Мухатдинов Марат</t>
  </si>
  <si>
    <t>Родионов Виктор</t>
  </si>
  <si>
    <t>Масленков Денис</t>
  </si>
  <si>
    <t>Батяев Максим</t>
  </si>
  <si>
    <t>Шанин Павел</t>
  </si>
  <si>
    <t>до 95 кг</t>
  </si>
  <si>
    <t>Белов Николай</t>
  </si>
  <si>
    <t>Ганченков Максим</t>
  </si>
  <si>
    <t>Нуждов Николай</t>
  </si>
  <si>
    <t>Степин</t>
  </si>
  <si>
    <t>Степин Максим</t>
  </si>
  <si>
    <t>Маштанов Сергей</t>
  </si>
  <si>
    <t>Алдаев Алексей</t>
  </si>
  <si>
    <t>Целиков Николай</t>
  </si>
  <si>
    <t>Агафонов Борис</t>
  </si>
  <si>
    <t>Терентьев Владимир</t>
  </si>
  <si>
    <t>Филипов Владимир</t>
  </si>
  <si>
    <t xml:space="preserve">до 105кг </t>
  </si>
  <si>
    <t>свыше 105 кг</t>
  </si>
  <si>
    <t>Сергеев Сергей</t>
  </si>
  <si>
    <t>Крученов Вячеслав</t>
  </si>
  <si>
    <t>Назаров Сергей</t>
  </si>
  <si>
    <t>Петряев Андрей</t>
  </si>
  <si>
    <t>Маслов Максим</t>
  </si>
  <si>
    <t>Илюшина</t>
  </si>
  <si>
    <t>Парфенов</t>
  </si>
  <si>
    <t>Агафонов</t>
  </si>
  <si>
    <t>Кирюшина</t>
  </si>
  <si>
    <t>Маслов</t>
  </si>
  <si>
    <t>Батяев</t>
  </si>
  <si>
    <t>Ксенчена</t>
  </si>
  <si>
    <t>Анисимов</t>
  </si>
  <si>
    <t>Куманев</t>
  </si>
  <si>
    <t>Павлова</t>
  </si>
  <si>
    <t>Полежаев</t>
  </si>
  <si>
    <t>Гришин</t>
  </si>
  <si>
    <t>Колчин</t>
  </si>
  <si>
    <t>Феклистова</t>
  </si>
  <si>
    <t>Абрамова</t>
  </si>
  <si>
    <t>Рунов</t>
  </si>
  <si>
    <t>Обрывалин</t>
  </si>
  <si>
    <t>Агишев</t>
  </si>
  <si>
    <t>Брюзгина</t>
  </si>
  <si>
    <t>Гомозов</t>
  </si>
  <si>
    <t>Мухатдинов</t>
  </si>
  <si>
    <t>Салов</t>
  </si>
  <si>
    <t>Фадина</t>
  </si>
  <si>
    <t>Байшев</t>
  </si>
  <si>
    <t>Назаров</t>
  </si>
  <si>
    <t>Рыбаков</t>
  </si>
  <si>
    <t>Бочкарев</t>
  </si>
  <si>
    <t>Шанин</t>
  </si>
  <si>
    <t>Юдина</t>
  </si>
  <si>
    <t>Соболев</t>
  </si>
  <si>
    <t>Соломахин</t>
  </si>
  <si>
    <t>Дементьев</t>
  </si>
  <si>
    <t>Кривоногова</t>
  </si>
  <si>
    <t>Маштанов</t>
  </si>
  <si>
    <t>Терентьев</t>
  </si>
  <si>
    <t>Илушко</t>
  </si>
  <si>
    <t>Львов</t>
  </si>
  <si>
    <t>Филиппов</t>
  </si>
  <si>
    <t>Кулагина</t>
  </si>
  <si>
    <t>Нуждов</t>
  </si>
  <si>
    <t>Петряев</t>
  </si>
  <si>
    <t>Баюкова</t>
  </si>
  <si>
    <t>Выборнов</t>
  </si>
  <si>
    <t>Целиков</t>
  </si>
  <si>
    <t>Киреева</t>
  </si>
  <si>
    <t>Асанин</t>
  </si>
  <si>
    <t>Ганченков</t>
  </si>
  <si>
    <t>Доронина</t>
  </si>
  <si>
    <t>Родионов</t>
  </si>
  <si>
    <t>Белов</t>
  </si>
  <si>
    <t>Кочнев</t>
  </si>
  <si>
    <t>Антошкина</t>
  </si>
  <si>
    <t>Метальников</t>
  </si>
  <si>
    <t>Миронов</t>
  </si>
  <si>
    <t>Масленков</t>
  </si>
  <si>
    <t>Пезенский</t>
  </si>
  <si>
    <t>Крученов</t>
  </si>
  <si>
    <t>Талабаева</t>
  </si>
  <si>
    <t>Результаты личного первенства</t>
  </si>
  <si>
    <t>02.06.2012 г.</t>
  </si>
  <si>
    <t>Сумма 
очков</t>
  </si>
  <si>
    <t>Главный судья соревнований</t>
  </si>
  <si>
    <t>Главный секретарь соревнований</t>
  </si>
  <si>
    <t>Настольный
 теннис</t>
  </si>
  <si>
    <t>Мини-футбол</t>
  </si>
  <si>
    <t>Шахматы</t>
  </si>
  <si>
    <t>Уличный 
баскетбол</t>
  </si>
  <si>
    <t>Л/а эстафета</t>
  </si>
  <si>
    <t>Плвание 
эстафета</t>
  </si>
  <si>
    <t>Команда</t>
  </si>
  <si>
    <t xml:space="preserve">                     Н.Ю. Малютина</t>
  </si>
  <si>
    <t xml:space="preserve">                      Т.Т.Кондракова</t>
  </si>
  <si>
    <t>№
п/п</t>
  </si>
  <si>
    <t>Областная Спартакиада государственных гражданских служащих Пензенской области</t>
  </si>
  <si>
    <t>г. Пенза</t>
  </si>
  <si>
    <t>УОР</t>
  </si>
  <si>
    <t>11 августа 2012 г.</t>
  </si>
  <si>
    <t>Управление промышленности, транспорта и энергетики Пензенской области</t>
  </si>
  <si>
    <t>Департамент по труду, занятости и трудовой миграции Пензенской области</t>
  </si>
  <si>
    <t>Министерство селького хозяйства Пензенской области</t>
  </si>
  <si>
    <t>Министерство экономики Пензенской области</t>
  </si>
  <si>
    <t>Управление культуры и архива Пензенской области</t>
  </si>
  <si>
    <t>Департамент госимущества Пензенской области</t>
  </si>
  <si>
    <t>Министерство образования Пензенской области</t>
  </si>
  <si>
    <t>Министерство здравохранения Пензенской области</t>
  </si>
  <si>
    <t>11.08.2012 г.</t>
  </si>
  <si>
    <t>начало 9.30</t>
  </si>
  <si>
    <t>МЕСТО</t>
  </si>
  <si>
    <t>Правительство Пензенской области</t>
  </si>
  <si>
    <t>Результат</t>
  </si>
  <si>
    <t>РЕЗУЛЬТАТЫ</t>
  </si>
  <si>
    <t xml:space="preserve">ЛЕГКОАТЛЕТИЧЕСКОЙ ЭСТАФЕТЫ  4х100 м    </t>
  </si>
  <si>
    <t>01:07.1</t>
  </si>
  <si>
    <t>01:13.3</t>
  </si>
  <si>
    <t>01:01.5</t>
  </si>
  <si>
    <t>01:11.0</t>
  </si>
  <si>
    <t>01:00.1</t>
  </si>
  <si>
    <t>сошел</t>
  </si>
  <si>
    <t>01:14.6</t>
  </si>
  <si>
    <t>01:01.9</t>
  </si>
  <si>
    <t>Комитет Пензенской области по физической культуре спорту и туризму</t>
  </si>
  <si>
    <t>01:15.9</t>
  </si>
  <si>
    <t>01:11.9</t>
  </si>
  <si>
    <t>Очки</t>
  </si>
  <si>
    <t>Комитет Пензенской области по физической культуре, спорту и туризму</t>
  </si>
  <si>
    <t>03:15.46</t>
  </si>
  <si>
    <t>03:28.84</t>
  </si>
  <si>
    <t>03:43.46</t>
  </si>
  <si>
    <t>03:57.90</t>
  </si>
  <si>
    <t>04:18.08</t>
  </si>
  <si>
    <t>04:18.91</t>
  </si>
  <si>
    <t>04:23.07</t>
  </si>
  <si>
    <t>04:28.47</t>
  </si>
  <si>
    <t>начало 10.00</t>
  </si>
  <si>
    <t>СОРЕВНОВАНИЙ ПО ПЛАВАНИЮ</t>
  </si>
  <si>
    <t>Областная спартакиада государственных служащих Пензенской области</t>
  </si>
  <si>
    <t>№ ком.</t>
  </si>
  <si>
    <t>№ уч.</t>
  </si>
  <si>
    <t>Очки ком.</t>
  </si>
  <si>
    <t>Место ком.</t>
  </si>
  <si>
    <t>Жуков Александр</t>
  </si>
  <si>
    <t>Министерство образования</t>
  </si>
  <si>
    <t>Кошелева Светлана</t>
  </si>
  <si>
    <t>Батенков Анатолий</t>
  </si>
  <si>
    <t>Минсельхоз</t>
  </si>
  <si>
    <t>Конечнев Михаил</t>
  </si>
  <si>
    <t>Департамент Госимущества</t>
  </si>
  <si>
    <t>Матвеев Дмитрий</t>
  </si>
  <si>
    <t>Гришнев Сергей</t>
  </si>
  <si>
    <t>Министерство финансов</t>
  </si>
  <si>
    <t>Областной ЖКХ</t>
  </si>
  <si>
    <t>Разуваева Светлана</t>
  </si>
  <si>
    <t>Областной спорткомитет</t>
  </si>
  <si>
    <t>Уколов Алексей</t>
  </si>
  <si>
    <t>Общекомандные очки</t>
  </si>
  <si>
    <t>Соревнования по шахматам</t>
  </si>
  <si>
    <t>11.08.2012 начало 10.00</t>
  </si>
  <si>
    <t>Министерство Финансов Пензенской области</t>
  </si>
  <si>
    <t>Управление Жилищно-коммунального хозяйства Пензенской области</t>
  </si>
  <si>
    <t>Спартакиада среди госслужащих по быстрым русским шашкам</t>
  </si>
  <si>
    <t xml:space="preserve">                                                                                    </t>
  </si>
  <si>
    <t>№</t>
  </si>
  <si>
    <t>Мин. Обр.</t>
  </si>
  <si>
    <t>Упр. Ветерен.</t>
  </si>
  <si>
    <t>Деп. труда</t>
  </si>
  <si>
    <t>Упр. Пром.</t>
  </si>
  <si>
    <t>Мин. спорт</t>
  </si>
  <si>
    <t>Мин. Фин.</t>
  </si>
  <si>
    <t>Мин. С\Х.</t>
  </si>
  <si>
    <t>Деп. Гос. им.</t>
  </si>
  <si>
    <t>Упр. Культ.</t>
  </si>
  <si>
    <t>Мин. Здрав.</t>
  </si>
  <si>
    <t>Мин. Эконом.</t>
  </si>
  <si>
    <t>Управление Ветеринарии Пензенской области</t>
  </si>
  <si>
    <t>Спартакиада среди госслужащих по уличному баскетболу</t>
  </si>
  <si>
    <t>Министерство сельского хозяйства Пензенской облатси</t>
  </si>
  <si>
    <t>Управление по обеспечению деятельности мировых судей в Пензенской области</t>
  </si>
  <si>
    <t>Облспорткомитет</t>
  </si>
  <si>
    <t>6:0</t>
  </si>
  <si>
    <t>5:0</t>
  </si>
  <si>
    <t>3:0</t>
  </si>
  <si>
    <t>5:4</t>
  </si>
  <si>
    <t>3:2</t>
  </si>
  <si>
    <t>0:6</t>
  </si>
  <si>
    <t>4:1</t>
  </si>
  <si>
    <t>2:3</t>
  </si>
  <si>
    <t>0:5</t>
  </si>
  <si>
    <t>1:4</t>
  </si>
  <si>
    <t>1:5</t>
  </si>
  <si>
    <t>0:3</t>
  </si>
  <si>
    <t>2:6</t>
  </si>
  <si>
    <t>4:5</t>
  </si>
  <si>
    <t>5:1</t>
  </si>
  <si>
    <t>6:2</t>
  </si>
  <si>
    <t>7:3</t>
  </si>
  <si>
    <t>3:7</t>
  </si>
  <si>
    <t>Спартакиада среди госслужащих по мини-футболу</t>
  </si>
  <si>
    <t>3</t>
  </si>
  <si>
    <t>Госимущество</t>
  </si>
  <si>
    <t>Министерство сельского хозяйства Пензенской области</t>
  </si>
  <si>
    <t>0</t>
  </si>
  <si>
    <t>2</t>
  </si>
  <si>
    <t>Здравоохранение</t>
  </si>
  <si>
    <t>6</t>
  </si>
  <si>
    <t>Ветеринария</t>
  </si>
  <si>
    <t>Промышленность</t>
  </si>
  <si>
    <t>1</t>
  </si>
  <si>
    <t>Министерство иновационного развития и предпринимательства Пензенской области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</si>
</sst>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409]dd/mm/yy\ h:mm\ AM/PM;@"/>
    <numFmt numFmtId="188" formatCode="[$-FC19]d\ mmmm\ yyyy\ &quot;г.&quot;"/>
    <numFmt numFmtId="189" formatCode="[$-F400]h:mm:ss\ AM/PM"/>
    <numFmt numFmtId="190" formatCode="0.0"/>
    <numFmt numFmtId="191" formatCode="0.000"/>
  </numFmts>
  <fonts count="6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8" borderId="13" xfId="0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/>
    </xf>
    <xf numFmtId="0" fontId="0" fillId="32" borderId="11" xfId="0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0" fillId="18" borderId="13" xfId="0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34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47" fontId="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10" xfId="0" applyFont="1" applyBorder="1" applyAlignment="1">
      <alignment vertical="top" wrapText="1" shrinkToFi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47" fontId="8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19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0" fontId="9" fillId="36" borderId="20" xfId="0" applyFont="1" applyFill="1" applyBorder="1" applyAlignment="1">
      <alignment horizontal="center" wrapText="1"/>
    </xf>
    <xf numFmtId="49" fontId="9" fillId="36" borderId="20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49" fontId="9" fillId="0" borderId="24" xfId="0" applyNumberFormat="1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5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3" fillId="0" borderId="13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8" fillId="0" borderId="24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 vertical="center" textRotation="90" wrapText="1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H26" sqref="H26"/>
    </sheetView>
  </sheetViews>
  <sheetFormatPr defaultColWidth="9.140625" defaultRowHeight="12.75"/>
  <cols>
    <col min="1" max="1" width="9.00390625" style="0" customWidth="1"/>
    <col min="2" max="2" width="34.00390625" style="0" customWidth="1"/>
    <col min="3" max="3" width="14.00390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7"/>
    </row>
    <row r="2" spans="1:8" ht="18">
      <c r="A2" s="123" t="s">
        <v>38</v>
      </c>
      <c r="B2" s="124"/>
      <c r="C2" s="124"/>
      <c r="D2" s="124"/>
      <c r="E2" s="124"/>
      <c r="F2" s="8"/>
      <c r="G2" s="8"/>
      <c r="H2" s="8"/>
    </row>
    <row r="3" spans="1:8" ht="18">
      <c r="A3" s="125" t="s">
        <v>12</v>
      </c>
      <c r="B3" s="124"/>
      <c r="C3" s="124"/>
      <c r="D3" s="124"/>
      <c r="E3" s="124"/>
      <c r="F3" s="9"/>
      <c r="G3" s="9"/>
      <c r="H3" s="9"/>
    </row>
    <row r="4" spans="1:8" ht="18.75">
      <c r="A4" s="126" t="s">
        <v>39</v>
      </c>
      <c r="B4" s="124"/>
      <c r="C4" s="124"/>
      <c r="D4" s="124"/>
      <c r="E4" s="124"/>
      <c r="F4" s="9"/>
      <c r="G4" s="9"/>
      <c r="H4" s="9"/>
    </row>
    <row r="5" spans="2:3" ht="18">
      <c r="B5" s="9" t="s">
        <v>18</v>
      </c>
      <c r="C5" s="11"/>
    </row>
    <row r="7" spans="1:15" ht="42.75" customHeight="1">
      <c r="A7" s="20" t="s">
        <v>13</v>
      </c>
      <c r="B7" s="23" t="s">
        <v>5</v>
      </c>
      <c r="C7" s="24"/>
      <c r="D7" s="62" t="s">
        <v>1</v>
      </c>
      <c r="F7" s="12"/>
      <c r="G7" s="12"/>
      <c r="H7" s="10"/>
      <c r="I7" s="10"/>
      <c r="J7" s="12"/>
      <c r="K7" s="10"/>
      <c r="L7" s="10"/>
      <c r="M7" s="10"/>
      <c r="N7" s="10"/>
      <c r="O7" s="13"/>
    </row>
    <row r="8" spans="1:4" ht="18">
      <c r="A8" s="20">
        <v>1</v>
      </c>
      <c r="B8" s="21" t="s">
        <v>20</v>
      </c>
      <c r="C8" s="20">
        <v>10</v>
      </c>
      <c r="D8" s="1">
        <v>600</v>
      </c>
    </row>
    <row r="9" spans="1:15" ht="18">
      <c r="A9" s="20">
        <v>2</v>
      </c>
      <c r="B9" s="21" t="s">
        <v>69</v>
      </c>
      <c r="C9" s="20">
        <v>8</v>
      </c>
      <c r="D9" s="1">
        <v>540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4" ht="18">
      <c r="A10" s="20">
        <v>3</v>
      </c>
      <c r="B10" s="21" t="s">
        <v>29</v>
      </c>
      <c r="C10" s="20">
        <v>6</v>
      </c>
      <c r="D10" s="1">
        <v>490</v>
      </c>
    </row>
    <row r="11" spans="1:15" ht="18">
      <c r="A11" s="20">
        <v>4</v>
      </c>
      <c r="B11" s="21" t="s">
        <v>23</v>
      </c>
      <c r="C11" s="20">
        <v>4</v>
      </c>
      <c r="D11" s="1">
        <v>450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">
      <c r="A12" s="20">
        <v>5</v>
      </c>
      <c r="B12" s="21" t="s">
        <v>10</v>
      </c>
      <c r="C12" s="20">
        <v>2</v>
      </c>
      <c r="D12" s="1">
        <v>420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8">
      <c r="A13" s="20">
        <v>6</v>
      </c>
      <c r="B13" s="21" t="s">
        <v>27</v>
      </c>
      <c r="C13" s="20">
        <v>0</v>
      </c>
      <c r="D13" s="1">
        <v>400</v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">
      <c r="A14" s="66"/>
      <c r="B14" s="67"/>
      <c r="C14" s="66"/>
      <c r="D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">
      <c r="A15" s="66"/>
      <c r="B15" s="67" t="s">
        <v>7</v>
      </c>
      <c r="C15" s="66"/>
      <c r="D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ht="15">
      <c r="C16" s="3"/>
    </row>
    <row r="17" spans="1:4" ht="18">
      <c r="A17" s="20" t="s">
        <v>13</v>
      </c>
      <c r="B17" s="23" t="s">
        <v>5</v>
      </c>
      <c r="C17" s="24"/>
      <c r="D17" s="62" t="s">
        <v>1</v>
      </c>
    </row>
    <row r="18" spans="1:4" ht="18">
      <c r="A18" s="20">
        <v>1</v>
      </c>
      <c r="B18" s="68" t="s">
        <v>47</v>
      </c>
      <c r="C18" s="63"/>
      <c r="D18" s="1">
        <v>600</v>
      </c>
    </row>
    <row r="19" spans="1:4" ht="18">
      <c r="A19" s="20">
        <v>2</v>
      </c>
      <c r="B19" s="68" t="s">
        <v>10</v>
      </c>
      <c r="C19" s="63"/>
      <c r="D19" s="1">
        <v>540</v>
      </c>
    </row>
    <row r="20" spans="1:4" ht="18">
      <c r="A20" s="20">
        <v>3</v>
      </c>
      <c r="B20" s="68" t="s">
        <v>20</v>
      </c>
      <c r="C20" s="63"/>
      <c r="D20" s="1">
        <v>490</v>
      </c>
    </row>
    <row r="21" spans="1:4" ht="18">
      <c r="A21" s="20">
        <v>4</v>
      </c>
      <c r="B21" s="21" t="s">
        <v>4</v>
      </c>
      <c r="C21" s="20"/>
      <c r="D21" s="1">
        <v>450</v>
      </c>
    </row>
    <row r="22" spans="1:4" ht="18">
      <c r="A22" s="20">
        <v>5</v>
      </c>
      <c r="B22" s="21" t="s">
        <v>25</v>
      </c>
      <c r="C22" s="20"/>
      <c r="D22" s="1">
        <v>420</v>
      </c>
    </row>
    <row r="23" spans="1:4" ht="18">
      <c r="A23" s="20">
        <v>6</v>
      </c>
      <c r="B23" s="21" t="s">
        <v>31</v>
      </c>
      <c r="C23" s="20"/>
      <c r="D23" s="1">
        <v>400</v>
      </c>
    </row>
    <row r="24" spans="1:4" ht="18">
      <c r="A24" s="20">
        <v>7</v>
      </c>
      <c r="B24" s="21" t="s">
        <v>23</v>
      </c>
      <c r="C24" s="20"/>
      <c r="D24" s="1">
        <v>380</v>
      </c>
    </row>
    <row r="25" spans="1:4" ht="18">
      <c r="A25" s="20">
        <v>8</v>
      </c>
      <c r="B25" s="21" t="s">
        <v>64</v>
      </c>
      <c r="C25" s="20"/>
      <c r="D25" s="1">
        <v>360</v>
      </c>
    </row>
    <row r="26" spans="1:4" ht="18">
      <c r="A26" s="20">
        <v>9</v>
      </c>
      <c r="B26" s="21" t="s">
        <v>48</v>
      </c>
      <c r="C26" s="20"/>
      <c r="D26" s="1">
        <v>340</v>
      </c>
    </row>
    <row r="27" spans="1:4" ht="18">
      <c r="A27" s="20">
        <v>10</v>
      </c>
      <c r="B27" s="21" t="s">
        <v>29</v>
      </c>
      <c r="C27" s="20"/>
      <c r="D27" s="1">
        <v>320</v>
      </c>
    </row>
    <row r="28" spans="1:4" ht="18">
      <c r="A28" s="20">
        <v>11</v>
      </c>
      <c r="B28" s="21" t="s">
        <v>28</v>
      </c>
      <c r="C28" s="20"/>
      <c r="D28" s="1">
        <v>305</v>
      </c>
    </row>
    <row r="29" spans="1:4" ht="18">
      <c r="A29" s="20">
        <v>12</v>
      </c>
      <c r="B29" s="22" t="s">
        <v>22</v>
      </c>
      <c r="C29" s="20"/>
      <c r="D29" s="1">
        <v>290</v>
      </c>
    </row>
    <row r="30" spans="1:4" ht="18">
      <c r="A30" s="20">
        <v>13</v>
      </c>
      <c r="B30" s="21" t="s">
        <v>46</v>
      </c>
      <c r="C30" s="20"/>
      <c r="D30" s="1">
        <v>275</v>
      </c>
    </row>
    <row r="31" spans="1:4" ht="18">
      <c r="A31" s="20">
        <v>14</v>
      </c>
      <c r="B31" s="68" t="s">
        <v>53</v>
      </c>
      <c r="C31" s="63"/>
      <c r="D31" s="1">
        <v>260</v>
      </c>
    </row>
    <row r="32" spans="1:4" ht="18">
      <c r="A32" s="20">
        <v>15</v>
      </c>
      <c r="B32" s="21" t="s">
        <v>26</v>
      </c>
      <c r="C32" s="20"/>
      <c r="D32" s="1">
        <v>245</v>
      </c>
    </row>
    <row r="33" spans="1:4" ht="18">
      <c r="A33" s="20">
        <v>16</v>
      </c>
      <c r="B33" s="21" t="s">
        <v>8</v>
      </c>
      <c r="C33" s="20"/>
      <c r="D33" s="1">
        <v>230</v>
      </c>
    </row>
    <row r="34" spans="1:4" ht="18">
      <c r="A34" s="20">
        <v>17</v>
      </c>
      <c r="B34" s="21" t="s">
        <v>54</v>
      </c>
      <c r="C34" s="20"/>
      <c r="D34" s="1">
        <v>220</v>
      </c>
    </row>
    <row r="35" spans="1:4" ht="18">
      <c r="A35" s="20">
        <v>18</v>
      </c>
      <c r="B35" s="21" t="s">
        <v>27</v>
      </c>
      <c r="C35" s="20"/>
      <c r="D35" s="1">
        <v>210</v>
      </c>
    </row>
    <row r="36" spans="1:4" ht="18">
      <c r="A36" s="20">
        <v>19</v>
      </c>
      <c r="B36" s="21" t="s">
        <v>9</v>
      </c>
      <c r="C36" s="20"/>
      <c r="D36" s="1">
        <v>200</v>
      </c>
    </row>
    <row r="37" spans="1:4" ht="18">
      <c r="A37" s="20">
        <v>20</v>
      </c>
      <c r="B37" s="21" t="s">
        <v>52</v>
      </c>
      <c r="C37" s="20"/>
      <c r="D37" s="1">
        <v>190</v>
      </c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C5B19"/>
  </sheetPr>
  <dimension ref="A1:L18"/>
  <sheetViews>
    <sheetView view="pageBreakPreview" zoomScale="60" workbookViewId="0" topLeftCell="A1">
      <selection activeCell="L6" sqref="L6"/>
    </sheetView>
  </sheetViews>
  <sheetFormatPr defaultColWidth="9.140625" defaultRowHeight="12.75"/>
  <cols>
    <col min="2" max="2" width="13.28125" style="0" customWidth="1"/>
    <col min="3" max="3" width="30.7109375" style="0" customWidth="1"/>
    <col min="11" max="11" width="12.00390625" style="0" customWidth="1"/>
    <col min="12" max="12" width="27.28125" style="0" customWidth="1"/>
  </cols>
  <sheetData>
    <row r="1" spans="1:12" ht="18.75">
      <c r="A1" s="150" t="s">
        <v>232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ht="30" customHeight="1">
      <c r="A3" s="151" t="s">
        <v>267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2" ht="23.25">
      <c r="B4" s="91"/>
      <c r="L4" s="17" t="s">
        <v>264</v>
      </c>
    </row>
    <row r="5" ht="24" thickBot="1">
      <c r="B5" s="92" t="s">
        <v>268</v>
      </c>
    </row>
    <row r="6" spans="2:12" ht="51" customHeight="1" thickBot="1">
      <c r="B6" s="93" t="s">
        <v>269</v>
      </c>
      <c r="C6" s="94" t="s">
        <v>43</v>
      </c>
      <c r="D6" s="94">
        <v>1</v>
      </c>
      <c r="E6" s="94">
        <v>2</v>
      </c>
      <c r="F6" s="94">
        <v>3</v>
      </c>
      <c r="G6" s="94">
        <v>4</v>
      </c>
      <c r="H6" s="94">
        <v>5</v>
      </c>
      <c r="I6" s="94">
        <v>6</v>
      </c>
      <c r="J6" s="94">
        <v>7</v>
      </c>
      <c r="K6" s="94" t="s">
        <v>6</v>
      </c>
      <c r="L6" s="94" t="s">
        <v>262</v>
      </c>
    </row>
    <row r="7" spans="2:12" ht="24" thickBot="1">
      <c r="B7" s="95">
        <v>1</v>
      </c>
      <c r="C7" s="96" t="s">
        <v>270</v>
      </c>
      <c r="D7" s="97">
        <v>0</v>
      </c>
      <c r="E7" s="97">
        <v>0</v>
      </c>
      <c r="F7" s="97">
        <v>0</v>
      </c>
      <c r="G7" s="97">
        <v>1</v>
      </c>
      <c r="H7" s="97">
        <v>2</v>
      </c>
      <c r="I7" s="97">
        <v>3</v>
      </c>
      <c r="J7" s="97">
        <v>3.5</v>
      </c>
      <c r="K7" s="97">
        <v>9</v>
      </c>
      <c r="L7" s="97">
        <v>125</v>
      </c>
    </row>
    <row r="8" spans="2:12" ht="24" thickBot="1">
      <c r="B8" s="95">
        <v>2</v>
      </c>
      <c r="C8" s="96" t="s">
        <v>271</v>
      </c>
      <c r="D8" s="97">
        <v>1</v>
      </c>
      <c r="E8" s="97">
        <v>2</v>
      </c>
      <c r="F8" s="97">
        <v>2</v>
      </c>
      <c r="G8" s="97">
        <v>2.5</v>
      </c>
      <c r="H8" s="97">
        <v>3.5</v>
      </c>
      <c r="I8" s="97">
        <v>4.5</v>
      </c>
      <c r="J8" s="97">
        <v>5.5</v>
      </c>
      <c r="K8" s="97">
        <v>1</v>
      </c>
      <c r="L8" s="97">
        <v>250</v>
      </c>
    </row>
    <row r="9" spans="2:12" ht="24" thickBot="1">
      <c r="B9" s="95">
        <v>3</v>
      </c>
      <c r="C9" s="96" t="s">
        <v>272</v>
      </c>
      <c r="D9" s="97">
        <v>1</v>
      </c>
      <c r="E9" s="97">
        <v>2</v>
      </c>
      <c r="F9" s="97">
        <v>3</v>
      </c>
      <c r="G9" s="97">
        <v>3.5</v>
      </c>
      <c r="H9" s="97">
        <v>4</v>
      </c>
      <c r="I9" s="97">
        <v>4.5</v>
      </c>
      <c r="J9" s="97">
        <v>5</v>
      </c>
      <c r="K9" s="97">
        <v>2</v>
      </c>
      <c r="L9" s="97">
        <v>220</v>
      </c>
    </row>
    <row r="10" spans="2:12" ht="24" thickBot="1">
      <c r="B10" s="95">
        <v>4</v>
      </c>
      <c r="C10" s="96" t="s">
        <v>273</v>
      </c>
      <c r="D10" s="97">
        <v>1</v>
      </c>
      <c r="E10" s="97">
        <v>1</v>
      </c>
      <c r="F10" s="97">
        <v>2</v>
      </c>
      <c r="G10" s="97">
        <v>2</v>
      </c>
      <c r="H10" s="97">
        <v>2.5</v>
      </c>
      <c r="I10" s="97">
        <v>3.5</v>
      </c>
      <c r="J10" s="97">
        <v>3.5</v>
      </c>
      <c r="K10" s="97">
        <v>7</v>
      </c>
      <c r="L10" s="97">
        <v>145</v>
      </c>
    </row>
    <row r="11" spans="2:12" ht="24" thickBot="1">
      <c r="B11" s="95">
        <v>5</v>
      </c>
      <c r="C11" s="96" t="s">
        <v>274</v>
      </c>
      <c r="D11" s="97">
        <v>0.5</v>
      </c>
      <c r="E11" s="97">
        <v>1.5</v>
      </c>
      <c r="F11" s="97">
        <v>1.5</v>
      </c>
      <c r="G11" s="97">
        <v>1.5</v>
      </c>
      <c r="H11" s="97">
        <v>2.5</v>
      </c>
      <c r="I11" s="97">
        <v>2.5</v>
      </c>
      <c r="J11" s="97">
        <v>3</v>
      </c>
      <c r="K11" s="97">
        <v>10</v>
      </c>
      <c r="L11" s="97">
        <v>115</v>
      </c>
    </row>
    <row r="12" spans="2:12" ht="24" thickBot="1">
      <c r="B12" s="95">
        <v>6</v>
      </c>
      <c r="C12" s="96" t="s">
        <v>275</v>
      </c>
      <c r="D12" s="97">
        <v>1</v>
      </c>
      <c r="E12" s="97">
        <v>1</v>
      </c>
      <c r="F12" s="97">
        <v>1.5</v>
      </c>
      <c r="G12" s="97">
        <v>2</v>
      </c>
      <c r="H12" s="97">
        <v>3</v>
      </c>
      <c r="I12" s="97">
        <v>3.5</v>
      </c>
      <c r="J12" s="97">
        <v>4.5</v>
      </c>
      <c r="K12" s="97">
        <v>3</v>
      </c>
      <c r="L12" s="97">
        <v>200</v>
      </c>
    </row>
    <row r="13" spans="2:12" ht="24" thickBot="1">
      <c r="B13" s="95">
        <v>7</v>
      </c>
      <c r="C13" s="96" t="s">
        <v>276</v>
      </c>
      <c r="D13" s="97">
        <v>0</v>
      </c>
      <c r="E13" s="97">
        <v>0</v>
      </c>
      <c r="F13" s="97">
        <v>1</v>
      </c>
      <c r="G13" s="97">
        <v>2</v>
      </c>
      <c r="H13" s="97">
        <v>2</v>
      </c>
      <c r="I13" s="97">
        <v>3</v>
      </c>
      <c r="J13" s="97">
        <v>3.5</v>
      </c>
      <c r="K13" s="97">
        <v>8</v>
      </c>
      <c r="L13" s="97">
        <v>135</v>
      </c>
    </row>
    <row r="14" spans="2:12" ht="24" thickBot="1">
      <c r="B14" s="95">
        <v>8</v>
      </c>
      <c r="C14" s="96" t="s">
        <v>277</v>
      </c>
      <c r="D14" s="97">
        <v>0</v>
      </c>
      <c r="E14" s="97">
        <v>1</v>
      </c>
      <c r="F14" s="97">
        <v>2</v>
      </c>
      <c r="G14" s="97">
        <v>3</v>
      </c>
      <c r="H14" s="97">
        <v>3</v>
      </c>
      <c r="I14" s="97">
        <v>3.5</v>
      </c>
      <c r="J14" s="97">
        <v>3.5</v>
      </c>
      <c r="K14" s="97">
        <v>6</v>
      </c>
      <c r="L14" s="97">
        <v>155</v>
      </c>
    </row>
    <row r="15" spans="2:12" ht="24" thickBot="1">
      <c r="B15" s="95">
        <v>9</v>
      </c>
      <c r="C15" s="96" t="s">
        <v>278</v>
      </c>
      <c r="D15" s="97">
        <v>0</v>
      </c>
      <c r="E15" s="97">
        <v>1</v>
      </c>
      <c r="F15" s="97">
        <v>2</v>
      </c>
      <c r="G15" s="97">
        <v>2.5</v>
      </c>
      <c r="H15" s="97">
        <v>3</v>
      </c>
      <c r="I15" s="97">
        <v>3.5</v>
      </c>
      <c r="J15" s="97">
        <v>4</v>
      </c>
      <c r="K15" s="97">
        <v>5</v>
      </c>
      <c r="L15" s="97">
        <v>165</v>
      </c>
    </row>
    <row r="16" spans="2:12" ht="24" thickBot="1">
      <c r="B16" s="95">
        <v>10</v>
      </c>
      <c r="C16" s="96" t="s">
        <v>279</v>
      </c>
      <c r="D16" s="97">
        <v>0.5</v>
      </c>
      <c r="E16" s="97">
        <v>1.5</v>
      </c>
      <c r="F16" s="97">
        <v>2</v>
      </c>
      <c r="G16" s="97">
        <v>2.5</v>
      </c>
      <c r="H16" s="97">
        <v>3</v>
      </c>
      <c r="I16" s="97">
        <v>3</v>
      </c>
      <c r="J16" s="97">
        <v>4</v>
      </c>
      <c r="K16" s="97">
        <v>4</v>
      </c>
      <c r="L16" s="97">
        <v>180</v>
      </c>
    </row>
    <row r="17" spans="2:12" ht="24" thickBot="1">
      <c r="B17" s="95">
        <v>11</v>
      </c>
      <c r="C17" s="96" t="s">
        <v>280</v>
      </c>
      <c r="D17" s="97">
        <v>1</v>
      </c>
      <c r="E17" s="97">
        <v>1</v>
      </c>
      <c r="F17" s="97">
        <v>1</v>
      </c>
      <c r="G17" s="97">
        <v>1.5</v>
      </c>
      <c r="H17" s="97">
        <v>1.5</v>
      </c>
      <c r="I17" s="97">
        <v>1.5</v>
      </c>
      <c r="J17" s="97">
        <v>2</v>
      </c>
      <c r="K17" s="97">
        <v>11</v>
      </c>
      <c r="L17" s="97">
        <v>105</v>
      </c>
    </row>
    <row r="18" ht="23.25">
      <c r="B18" s="92"/>
    </row>
  </sheetData>
  <sheetProtection/>
  <mergeCells count="2">
    <mergeCell ref="A1:L1"/>
    <mergeCell ref="A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C5B19"/>
  </sheetPr>
  <dimension ref="A1:Q13"/>
  <sheetViews>
    <sheetView view="pageBreakPreview" zoomScale="85" zoomScaleSheetLayoutView="85" workbookViewId="0" topLeftCell="A1">
      <selection activeCell="G16" sqref="G16"/>
    </sheetView>
  </sheetViews>
  <sheetFormatPr defaultColWidth="9.140625" defaultRowHeight="12.75"/>
  <cols>
    <col min="2" max="2" width="6.57421875" style="0" customWidth="1"/>
    <col min="3" max="3" width="33.28125" style="0" customWidth="1"/>
    <col min="4" max="11" width="10.7109375" style="0" customWidth="1"/>
    <col min="12" max="12" width="17.57421875" style="0" customWidth="1"/>
  </cols>
  <sheetData>
    <row r="1" spans="1:12" ht="18.75">
      <c r="A1" s="150" t="s">
        <v>232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ht="30" customHeight="1">
      <c r="A3" s="151" t="s">
        <v>282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1" ht="23.25">
      <c r="B4" s="91"/>
      <c r="K4" s="17" t="s">
        <v>264</v>
      </c>
    </row>
    <row r="5" ht="24" thickBot="1">
      <c r="B5" s="92" t="s">
        <v>268</v>
      </c>
    </row>
    <row r="6" spans="2:12" ht="51" customHeight="1" thickBot="1">
      <c r="B6" s="103" t="s">
        <v>269</v>
      </c>
      <c r="C6" s="104" t="s">
        <v>43</v>
      </c>
      <c r="D6" s="104">
        <v>1</v>
      </c>
      <c r="E6" s="104">
        <v>2</v>
      </c>
      <c r="F6" s="104">
        <v>3</v>
      </c>
      <c r="G6" s="104">
        <v>4</v>
      </c>
      <c r="H6" s="104">
        <v>5</v>
      </c>
      <c r="I6" s="104">
        <v>6</v>
      </c>
      <c r="J6" s="104" t="s">
        <v>231</v>
      </c>
      <c r="K6" s="104" t="s">
        <v>6</v>
      </c>
      <c r="L6" s="104" t="s">
        <v>262</v>
      </c>
    </row>
    <row r="7" spans="2:12" ht="49.5" customHeight="1" thickBot="1">
      <c r="B7" s="105">
        <v>1</v>
      </c>
      <c r="C7" s="98" t="s">
        <v>208</v>
      </c>
      <c r="D7" s="101"/>
      <c r="E7" s="100" t="s">
        <v>286</v>
      </c>
      <c r="F7" s="100" t="s">
        <v>287</v>
      </c>
      <c r="G7" s="100" t="s">
        <v>288</v>
      </c>
      <c r="H7" s="100" t="s">
        <v>289</v>
      </c>
      <c r="I7" s="100" t="s">
        <v>290</v>
      </c>
      <c r="J7" s="99">
        <v>10</v>
      </c>
      <c r="K7" s="99">
        <v>1</v>
      </c>
      <c r="L7" s="99">
        <v>300</v>
      </c>
    </row>
    <row r="8" spans="2:12" ht="49.5" customHeight="1" thickBot="1">
      <c r="B8" s="105">
        <v>2</v>
      </c>
      <c r="C8" s="98" t="s">
        <v>283</v>
      </c>
      <c r="D8" s="100" t="s">
        <v>291</v>
      </c>
      <c r="E8" s="102"/>
      <c r="F8" s="100" t="s">
        <v>292</v>
      </c>
      <c r="G8" s="100" t="s">
        <v>288</v>
      </c>
      <c r="H8" s="100" t="s">
        <v>293</v>
      </c>
      <c r="I8" s="100" t="s">
        <v>291</v>
      </c>
      <c r="J8" s="99">
        <v>7</v>
      </c>
      <c r="K8" s="99">
        <v>4</v>
      </c>
      <c r="L8" s="99">
        <v>230</v>
      </c>
    </row>
    <row r="9" spans="2:12" ht="49.5" customHeight="1" thickBot="1">
      <c r="B9" s="105">
        <v>3</v>
      </c>
      <c r="C9" s="98" t="s">
        <v>211</v>
      </c>
      <c r="D9" s="100" t="s">
        <v>294</v>
      </c>
      <c r="E9" s="100" t="s">
        <v>295</v>
      </c>
      <c r="F9" s="102"/>
      <c r="G9" s="100" t="s">
        <v>288</v>
      </c>
      <c r="H9" s="100" t="s">
        <v>296</v>
      </c>
      <c r="I9" s="100" t="s">
        <v>293</v>
      </c>
      <c r="J9" s="99">
        <v>6</v>
      </c>
      <c r="K9" s="99">
        <v>5</v>
      </c>
      <c r="L9" s="99">
        <v>215</v>
      </c>
    </row>
    <row r="10" spans="2:12" ht="49.5" customHeight="1" thickBot="1">
      <c r="B10" s="105">
        <v>4</v>
      </c>
      <c r="C10" s="98" t="s">
        <v>284</v>
      </c>
      <c r="D10" s="100" t="s">
        <v>297</v>
      </c>
      <c r="E10" s="100" t="s">
        <v>297</v>
      </c>
      <c r="F10" s="100" t="s">
        <v>297</v>
      </c>
      <c r="G10" s="102"/>
      <c r="H10" s="100" t="s">
        <v>298</v>
      </c>
      <c r="I10" s="100" t="s">
        <v>297</v>
      </c>
      <c r="J10" s="99">
        <v>5</v>
      </c>
      <c r="K10" s="99">
        <v>6</v>
      </c>
      <c r="L10" s="99">
        <v>205</v>
      </c>
    </row>
    <row r="11" spans="2:12" ht="49.5" customHeight="1" thickBot="1">
      <c r="B11" s="105">
        <v>5</v>
      </c>
      <c r="C11" s="98" t="s">
        <v>285</v>
      </c>
      <c r="D11" s="100" t="s">
        <v>299</v>
      </c>
      <c r="E11" s="100" t="s">
        <v>290</v>
      </c>
      <c r="F11" s="100" t="s">
        <v>300</v>
      </c>
      <c r="G11" s="100" t="s">
        <v>301</v>
      </c>
      <c r="H11" s="102"/>
      <c r="I11" s="100" t="s">
        <v>302</v>
      </c>
      <c r="J11" s="99">
        <v>9</v>
      </c>
      <c r="K11" s="99">
        <v>2</v>
      </c>
      <c r="L11" s="99">
        <v>270</v>
      </c>
    </row>
    <row r="12" spans="2:12" ht="49.5" customHeight="1" thickBot="1">
      <c r="B12" s="105">
        <v>6</v>
      </c>
      <c r="C12" s="98" t="s">
        <v>216</v>
      </c>
      <c r="D12" s="100" t="s">
        <v>293</v>
      </c>
      <c r="E12" s="100" t="s">
        <v>286</v>
      </c>
      <c r="F12" s="100" t="s">
        <v>290</v>
      </c>
      <c r="G12" s="100" t="s">
        <v>288</v>
      </c>
      <c r="H12" s="100" t="s">
        <v>303</v>
      </c>
      <c r="I12" s="102"/>
      <c r="J12" s="99">
        <v>8</v>
      </c>
      <c r="K12" s="99">
        <v>3</v>
      </c>
      <c r="L12" s="99">
        <v>250</v>
      </c>
    </row>
    <row r="13" spans="2:17" ht="23.25">
      <c r="B13" s="92"/>
      <c r="Q13" s="11"/>
    </row>
  </sheetData>
  <sheetProtection/>
  <mergeCells count="2">
    <mergeCell ref="A1:L1"/>
    <mergeCell ref="A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3C5B19"/>
  </sheetPr>
  <dimension ref="A1:Q21"/>
  <sheetViews>
    <sheetView view="pageBreakPreview" zoomScale="85" zoomScaleSheetLayoutView="85" workbookViewId="0" topLeftCell="A1">
      <selection activeCell="L16" sqref="L16"/>
    </sheetView>
  </sheetViews>
  <sheetFormatPr defaultColWidth="9.140625" defaultRowHeight="12.75"/>
  <cols>
    <col min="2" max="2" width="6.57421875" style="0" customWidth="1"/>
    <col min="3" max="3" width="33.28125" style="0" customWidth="1"/>
    <col min="4" max="11" width="10.7109375" style="0" customWidth="1"/>
    <col min="12" max="12" width="17.57421875" style="0" customWidth="1"/>
  </cols>
  <sheetData>
    <row r="1" spans="1:12" ht="18.75">
      <c r="A1" s="150" t="s">
        <v>232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3" spans="1:12" ht="30" customHeight="1">
      <c r="A3" s="151" t="s">
        <v>304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1" ht="23.25">
      <c r="B4" s="91"/>
      <c r="K4" s="17" t="s">
        <v>264</v>
      </c>
    </row>
    <row r="5" ht="23.25">
      <c r="B5" s="92" t="s">
        <v>268</v>
      </c>
    </row>
    <row r="6" spans="2:12" ht="33.75" customHeight="1">
      <c r="B6" s="74"/>
      <c r="C6" s="109" t="s">
        <v>211</v>
      </c>
      <c r="D6" s="110">
        <v>2</v>
      </c>
      <c r="E6" s="108"/>
      <c r="F6" s="108"/>
      <c r="G6" s="108"/>
      <c r="H6" s="108"/>
      <c r="I6" s="108"/>
      <c r="J6" s="107"/>
      <c r="K6" s="107"/>
      <c r="L6" s="107"/>
    </row>
    <row r="7" spans="2:12" ht="33.75" customHeight="1">
      <c r="B7" s="74"/>
      <c r="C7" s="112"/>
      <c r="D7" s="152" t="s">
        <v>307</v>
      </c>
      <c r="E7" s="153"/>
      <c r="F7" s="153"/>
      <c r="G7" s="111" t="s">
        <v>311</v>
      </c>
      <c r="H7" s="108"/>
      <c r="I7" s="108"/>
      <c r="J7" s="107"/>
      <c r="K7" s="107"/>
      <c r="L7" s="107"/>
    </row>
    <row r="8" spans="2:12" ht="33.75" customHeight="1">
      <c r="B8" s="74"/>
      <c r="C8" s="113" t="s">
        <v>307</v>
      </c>
      <c r="D8" s="114" t="s">
        <v>305</v>
      </c>
      <c r="E8" s="115"/>
      <c r="F8" s="116"/>
      <c r="G8" s="108"/>
      <c r="H8" s="108"/>
      <c r="I8" s="108"/>
      <c r="J8" s="107"/>
      <c r="K8" s="107"/>
      <c r="L8" s="107"/>
    </row>
    <row r="9" spans="2:12" ht="33" customHeight="1">
      <c r="B9" s="74"/>
      <c r="C9" s="106"/>
      <c r="D9" s="111"/>
      <c r="E9" s="108"/>
      <c r="F9" s="117"/>
      <c r="G9" s="152" t="s">
        <v>307</v>
      </c>
      <c r="H9" s="153"/>
      <c r="I9" s="153"/>
      <c r="J9" s="118">
        <v>3</v>
      </c>
      <c r="K9" s="107"/>
      <c r="L9" s="107"/>
    </row>
    <row r="10" spans="2:12" ht="15.75" customHeight="1">
      <c r="B10" s="74"/>
      <c r="C10" s="109" t="s">
        <v>306</v>
      </c>
      <c r="D10" s="111" t="s">
        <v>308</v>
      </c>
      <c r="E10" s="108"/>
      <c r="F10" s="117"/>
      <c r="G10" s="115"/>
      <c r="H10" s="115"/>
      <c r="I10" s="116"/>
      <c r="J10" s="107"/>
      <c r="K10" s="107"/>
      <c r="L10" s="107"/>
    </row>
    <row r="11" spans="2:12" ht="33" customHeight="1">
      <c r="B11" s="74"/>
      <c r="C11" s="112"/>
      <c r="D11" s="152" t="s">
        <v>208</v>
      </c>
      <c r="E11" s="153"/>
      <c r="F11" s="154"/>
      <c r="G11" s="111" t="s">
        <v>309</v>
      </c>
      <c r="H11" s="108"/>
      <c r="I11" s="117"/>
      <c r="J11" s="107"/>
      <c r="K11" s="107"/>
      <c r="L11" s="107"/>
    </row>
    <row r="12" spans="2:12" ht="33" customHeight="1">
      <c r="B12" s="74"/>
      <c r="C12" s="113" t="s">
        <v>208</v>
      </c>
      <c r="D12" s="111" t="s">
        <v>309</v>
      </c>
      <c r="E12" s="108"/>
      <c r="F12" s="108"/>
      <c r="G12" s="108"/>
      <c r="H12" s="108"/>
      <c r="I12" s="117"/>
      <c r="J12" s="152" t="s">
        <v>307</v>
      </c>
      <c r="K12" s="153"/>
      <c r="L12" s="153"/>
    </row>
    <row r="13" spans="2:12" ht="33" customHeight="1">
      <c r="B13" s="74"/>
      <c r="C13" s="106"/>
      <c r="D13" s="111"/>
      <c r="E13" s="108"/>
      <c r="F13" s="108"/>
      <c r="G13" s="108"/>
      <c r="H13" s="108"/>
      <c r="I13" s="117"/>
      <c r="J13" s="107"/>
      <c r="K13" s="107"/>
      <c r="L13" s="107"/>
    </row>
    <row r="14" spans="2:12" ht="16.5" customHeight="1">
      <c r="B14" s="74"/>
      <c r="C14" s="109" t="s">
        <v>285</v>
      </c>
      <c r="D14" s="111" t="s">
        <v>308</v>
      </c>
      <c r="E14" s="108"/>
      <c r="F14" s="108"/>
      <c r="G14" s="108"/>
      <c r="H14" s="108"/>
      <c r="I14" s="117"/>
      <c r="J14" s="107"/>
      <c r="K14" s="107"/>
      <c r="L14" s="107"/>
    </row>
    <row r="15" spans="2:12" ht="21" customHeight="1">
      <c r="B15" s="74"/>
      <c r="C15" s="112"/>
      <c r="D15" s="152" t="s">
        <v>310</v>
      </c>
      <c r="E15" s="153"/>
      <c r="F15" s="153"/>
      <c r="G15" s="111" t="s">
        <v>309</v>
      </c>
      <c r="H15" s="108"/>
      <c r="I15" s="117"/>
      <c r="J15" s="107"/>
      <c r="K15" s="107"/>
      <c r="L15" s="107"/>
    </row>
    <row r="16" spans="2:12" ht="21" customHeight="1">
      <c r="B16" s="74"/>
      <c r="C16" s="113" t="s">
        <v>310</v>
      </c>
      <c r="D16" s="114" t="s">
        <v>309</v>
      </c>
      <c r="E16" s="115"/>
      <c r="F16" s="116"/>
      <c r="G16" s="108"/>
      <c r="H16" s="108"/>
      <c r="I16" s="117"/>
      <c r="J16" s="107"/>
      <c r="K16" s="107"/>
      <c r="L16" s="107"/>
    </row>
    <row r="17" spans="2:12" ht="16.5" customHeight="1">
      <c r="B17" s="74"/>
      <c r="C17" s="106"/>
      <c r="D17" s="108"/>
      <c r="E17" s="108"/>
      <c r="F17" s="117"/>
      <c r="G17" s="152" t="s">
        <v>310</v>
      </c>
      <c r="H17" s="153"/>
      <c r="I17" s="154"/>
      <c r="J17" s="118">
        <v>1</v>
      </c>
      <c r="K17" s="107"/>
      <c r="L17" s="107"/>
    </row>
    <row r="18" spans="2:12" ht="19.5" customHeight="1">
      <c r="B18" s="74"/>
      <c r="C18" s="109" t="s">
        <v>312</v>
      </c>
      <c r="D18" s="111" t="s">
        <v>308</v>
      </c>
      <c r="E18" s="108"/>
      <c r="F18" s="117"/>
      <c r="G18" s="108"/>
      <c r="H18" s="108"/>
      <c r="I18" s="108"/>
      <c r="J18" s="107"/>
      <c r="K18" s="107"/>
      <c r="L18" s="107"/>
    </row>
    <row r="19" spans="2:12" ht="19.5" customHeight="1">
      <c r="B19" s="74"/>
      <c r="C19" s="112"/>
      <c r="D19" s="152" t="s">
        <v>313</v>
      </c>
      <c r="E19" s="153"/>
      <c r="F19" s="154"/>
      <c r="G19" s="111" t="s">
        <v>308</v>
      </c>
      <c r="H19" s="108"/>
      <c r="I19" s="108"/>
      <c r="J19" s="107"/>
      <c r="K19" s="107"/>
      <c r="L19" s="107"/>
    </row>
    <row r="20" spans="2:12" ht="19.5" customHeight="1">
      <c r="B20" s="74"/>
      <c r="C20" s="113" t="s">
        <v>313</v>
      </c>
      <c r="D20" s="111" t="s">
        <v>314</v>
      </c>
      <c r="E20" s="108"/>
      <c r="F20" s="108"/>
      <c r="G20" s="108"/>
      <c r="H20" s="108"/>
      <c r="I20" s="108"/>
      <c r="J20" s="107"/>
      <c r="K20" s="107"/>
      <c r="L20" s="107"/>
    </row>
    <row r="21" spans="2:17" ht="23.25">
      <c r="B21" s="92"/>
      <c r="Q21" s="11"/>
    </row>
  </sheetData>
  <sheetProtection/>
  <mergeCells count="9">
    <mergeCell ref="D19:F19"/>
    <mergeCell ref="G17:I17"/>
    <mergeCell ref="J12:L12"/>
    <mergeCell ref="A1:L1"/>
    <mergeCell ref="A3:L3"/>
    <mergeCell ref="D7:F7"/>
    <mergeCell ref="D11:F11"/>
    <mergeCell ref="G9:I9"/>
    <mergeCell ref="D15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22">
      <selection activeCell="L15" sqref="L15"/>
    </sheetView>
  </sheetViews>
  <sheetFormatPr defaultColWidth="9.140625" defaultRowHeight="12.75"/>
  <cols>
    <col min="1" max="1" width="5.140625" style="0" customWidth="1"/>
    <col min="2" max="2" width="38.421875" style="0" customWidth="1"/>
    <col min="3" max="18" width="8.7109375" style="0" customWidth="1"/>
  </cols>
  <sheetData>
    <row r="1" spans="1:18" ht="16.5">
      <c r="A1" s="140" t="s">
        <v>232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5" spans="1:18" ht="16.5">
      <c r="A5" s="140" t="s">
        <v>201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7" spans="2:18" ht="12.7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18" ht="12.75">
      <c r="B8" s="53" t="s">
        <v>202</v>
      </c>
      <c r="C8" s="53"/>
      <c r="D8" s="53"/>
      <c r="E8" s="53"/>
      <c r="F8" s="53"/>
      <c r="G8" s="53"/>
      <c r="H8" s="53" t="s">
        <v>203</v>
      </c>
      <c r="I8" s="53"/>
      <c r="J8" s="53"/>
      <c r="K8" s="53"/>
      <c r="L8" s="53"/>
      <c r="M8" s="53"/>
      <c r="N8" s="53"/>
      <c r="O8" s="53"/>
      <c r="P8" s="53" t="s">
        <v>204</v>
      </c>
      <c r="Q8" s="53"/>
      <c r="R8" s="53"/>
    </row>
    <row r="10" spans="1:18" s="65" customFormat="1" ht="12" customHeight="1">
      <c r="A10" s="162" t="s">
        <v>200</v>
      </c>
      <c r="B10" s="160" t="s">
        <v>197</v>
      </c>
      <c r="C10" s="155" t="s">
        <v>191</v>
      </c>
      <c r="D10" s="156"/>
      <c r="E10" s="159" t="s">
        <v>192</v>
      </c>
      <c r="F10" s="156"/>
      <c r="G10" s="155" t="s">
        <v>193</v>
      </c>
      <c r="H10" s="156"/>
      <c r="I10" s="159" t="s">
        <v>45</v>
      </c>
      <c r="J10" s="156"/>
      <c r="K10" s="155" t="s">
        <v>194</v>
      </c>
      <c r="L10" s="156"/>
      <c r="M10" s="159" t="s">
        <v>195</v>
      </c>
      <c r="N10" s="168"/>
      <c r="O10" s="155" t="s">
        <v>196</v>
      </c>
      <c r="P10" s="156"/>
      <c r="Q10" s="164" t="s">
        <v>188</v>
      </c>
      <c r="R10" s="166" t="s">
        <v>6</v>
      </c>
    </row>
    <row r="11" spans="1:18" s="65" customFormat="1" ht="14.25" customHeight="1">
      <c r="A11" s="161"/>
      <c r="B11" s="161"/>
      <c r="C11" s="157"/>
      <c r="D11" s="158"/>
      <c r="E11" s="157"/>
      <c r="F11" s="158"/>
      <c r="G11" s="157"/>
      <c r="H11" s="158"/>
      <c r="I11" s="157"/>
      <c r="J11" s="158"/>
      <c r="K11" s="157"/>
      <c r="L11" s="158"/>
      <c r="M11" s="157"/>
      <c r="N11" s="169"/>
      <c r="O11" s="157"/>
      <c r="P11" s="158"/>
      <c r="Q11" s="165"/>
      <c r="R11" s="167"/>
    </row>
    <row r="12" spans="1:18" s="65" customFormat="1" ht="20.25" customHeight="1">
      <c r="A12" s="163"/>
      <c r="B12" s="161"/>
      <c r="C12" s="119" t="s">
        <v>13</v>
      </c>
      <c r="D12" s="119" t="s">
        <v>1</v>
      </c>
      <c r="E12" s="119" t="s">
        <v>13</v>
      </c>
      <c r="F12" s="119" t="s">
        <v>1</v>
      </c>
      <c r="G12" s="119" t="s">
        <v>13</v>
      </c>
      <c r="H12" s="119" t="s">
        <v>1</v>
      </c>
      <c r="I12" s="119" t="s">
        <v>13</v>
      </c>
      <c r="J12" s="119" t="s">
        <v>1</v>
      </c>
      <c r="K12" s="119" t="s">
        <v>13</v>
      </c>
      <c r="L12" s="119" t="s">
        <v>1</v>
      </c>
      <c r="M12" s="119" t="s">
        <v>13</v>
      </c>
      <c r="N12" s="119" t="s">
        <v>1</v>
      </c>
      <c r="O12" s="119" t="s">
        <v>13</v>
      </c>
      <c r="P12" s="119" t="s">
        <v>1</v>
      </c>
      <c r="Q12" s="165"/>
      <c r="R12" s="167"/>
    </row>
    <row r="13" spans="1:18" ht="25.5">
      <c r="A13" s="70">
        <v>1</v>
      </c>
      <c r="B13" s="80" t="str">
        <f>'Л.А. 4х100'!C12</f>
        <v>Министерство селького хозяйства Пензенской области</v>
      </c>
      <c r="C13" s="89">
        <v>3</v>
      </c>
      <c r="D13" s="89">
        <v>200</v>
      </c>
      <c r="E13" s="89">
        <v>1</v>
      </c>
      <c r="F13" s="89">
        <v>600</v>
      </c>
      <c r="G13" s="89">
        <v>5</v>
      </c>
      <c r="H13" s="89">
        <v>165</v>
      </c>
      <c r="I13" s="89">
        <v>8</v>
      </c>
      <c r="J13" s="89">
        <v>135</v>
      </c>
      <c r="K13" s="89">
        <v>4</v>
      </c>
      <c r="L13" s="89">
        <v>230</v>
      </c>
      <c r="M13" s="89">
        <v>2</v>
      </c>
      <c r="N13" s="89">
        <v>270</v>
      </c>
      <c r="O13" s="89">
        <v>8</v>
      </c>
      <c r="P13" s="89">
        <v>185</v>
      </c>
      <c r="Q13" s="120">
        <f aca="true" t="shared" si="0" ref="Q13:Q27">P13+N13+L13+J13+H13+F13+D13</f>
        <v>1785</v>
      </c>
      <c r="R13" s="120">
        <v>1</v>
      </c>
    </row>
    <row r="14" spans="1:18" ht="25.5">
      <c r="A14" s="70">
        <v>2</v>
      </c>
      <c r="B14" s="80" t="str">
        <f>'Л.А. 4х100'!C11</f>
        <v>Министерство образования Пензенской области</v>
      </c>
      <c r="C14" s="89">
        <v>9</v>
      </c>
      <c r="D14" s="89">
        <v>125</v>
      </c>
      <c r="E14" s="89">
        <v>5</v>
      </c>
      <c r="F14" s="89">
        <v>420</v>
      </c>
      <c r="G14" s="89">
        <v>6</v>
      </c>
      <c r="H14" s="89">
        <v>155</v>
      </c>
      <c r="I14" s="89">
        <v>9</v>
      </c>
      <c r="J14" s="89">
        <v>125</v>
      </c>
      <c r="K14" s="89">
        <v>5</v>
      </c>
      <c r="L14" s="89">
        <v>215</v>
      </c>
      <c r="M14" s="89">
        <v>1</v>
      </c>
      <c r="N14" s="89">
        <v>300</v>
      </c>
      <c r="O14" s="89">
        <v>1</v>
      </c>
      <c r="P14" s="89">
        <v>300</v>
      </c>
      <c r="Q14" s="120">
        <f t="shared" si="0"/>
        <v>1640</v>
      </c>
      <c r="R14" s="120">
        <v>2</v>
      </c>
    </row>
    <row r="15" spans="1:18" ht="25.5">
      <c r="A15" s="70">
        <v>3</v>
      </c>
      <c r="B15" s="80" t="str">
        <f>'Л.А. 4х100'!C15</f>
        <v>Министерство экономики Пензенской области</v>
      </c>
      <c r="C15" s="89">
        <v>1</v>
      </c>
      <c r="D15" s="89">
        <v>250</v>
      </c>
      <c r="E15" s="89">
        <v>3</v>
      </c>
      <c r="F15" s="89">
        <v>490</v>
      </c>
      <c r="G15" s="89"/>
      <c r="H15" s="89"/>
      <c r="I15" s="89">
        <v>11</v>
      </c>
      <c r="J15" s="89">
        <v>105</v>
      </c>
      <c r="K15" s="89">
        <v>1</v>
      </c>
      <c r="L15" s="89">
        <v>300</v>
      </c>
      <c r="M15" s="89">
        <v>5</v>
      </c>
      <c r="N15" s="89">
        <v>215</v>
      </c>
      <c r="O15" s="89">
        <v>2</v>
      </c>
      <c r="P15" s="89">
        <v>270</v>
      </c>
      <c r="Q15" s="120">
        <f t="shared" si="0"/>
        <v>1630</v>
      </c>
      <c r="R15" s="120">
        <v>3</v>
      </c>
    </row>
    <row r="16" spans="1:18" ht="36.75" customHeight="1">
      <c r="A16" s="70">
        <v>4</v>
      </c>
      <c r="B16" s="80" t="str">
        <f>'Л.А. 4х100'!C20</f>
        <v>Комитет Пензенской области по физической культуре спорту и туризму</v>
      </c>
      <c r="C16" s="89">
        <v>7</v>
      </c>
      <c r="D16" s="89">
        <v>145</v>
      </c>
      <c r="E16" s="89">
        <v>7</v>
      </c>
      <c r="F16" s="89">
        <v>380</v>
      </c>
      <c r="G16" s="89">
        <v>3</v>
      </c>
      <c r="H16" s="89">
        <v>200</v>
      </c>
      <c r="I16" s="89">
        <v>10</v>
      </c>
      <c r="J16" s="89">
        <v>115</v>
      </c>
      <c r="K16" s="89">
        <v>2</v>
      </c>
      <c r="L16" s="89">
        <v>270</v>
      </c>
      <c r="M16" s="89"/>
      <c r="N16" s="89">
        <v>0</v>
      </c>
      <c r="O16" s="89">
        <v>3</v>
      </c>
      <c r="P16" s="89">
        <v>250</v>
      </c>
      <c r="Q16" s="120">
        <f t="shared" si="0"/>
        <v>1360</v>
      </c>
      <c r="R16" s="120">
        <v>4</v>
      </c>
    </row>
    <row r="17" spans="1:18" ht="25.5">
      <c r="A17" s="70">
        <v>5</v>
      </c>
      <c r="B17" s="80" t="str">
        <f>'Л.А. 4х100'!C16</f>
        <v>Департамент госимущества Пензенской области</v>
      </c>
      <c r="C17" s="89">
        <v>5</v>
      </c>
      <c r="D17" s="89">
        <v>165</v>
      </c>
      <c r="E17" s="89">
        <v>7</v>
      </c>
      <c r="F17" s="89">
        <v>380</v>
      </c>
      <c r="G17" s="89">
        <v>4</v>
      </c>
      <c r="H17" s="89">
        <v>180</v>
      </c>
      <c r="I17" s="89">
        <v>6</v>
      </c>
      <c r="J17" s="89">
        <v>155</v>
      </c>
      <c r="K17" s="89"/>
      <c r="L17" s="89"/>
      <c r="M17" s="89">
        <v>6</v>
      </c>
      <c r="N17" s="89">
        <v>205</v>
      </c>
      <c r="O17" s="89">
        <v>6</v>
      </c>
      <c r="P17" s="89">
        <v>205</v>
      </c>
      <c r="Q17" s="120">
        <f t="shared" si="0"/>
        <v>1290</v>
      </c>
      <c r="R17" s="120">
        <v>5</v>
      </c>
    </row>
    <row r="18" spans="1:18" s="65" customFormat="1" ht="25.5">
      <c r="A18" s="70">
        <v>6</v>
      </c>
      <c r="B18" s="80" t="str">
        <f>'Л.А. 4х100'!C14</f>
        <v>Управление промышленности, транспорта и энергетики Пензенской области</v>
      </c>
      <c r="C18" s="89">
        <v>4</v>
      </c>
      <c r="D18" s="89">
        <v>180</v>
      </c>
      <c r="E18" s="89">
        <v>4</v>
      </c>
      <c r="F18" s="89">
        <v>450</v>
      </c>
      <c r="G18" s="89"/>
      <c r="H18" s="89"/>
      <c r="I18" s="89">
        <v>7</v>
      </c>
      <c r="J18" s="89">
        <v>145</v>
      </c>
      <c r="K18" s="89"/>
      <c r="L18" s="89"/>
      <c r="M18" s="89">
        <v>4</v>
      </c>
      <c r="N18" s="89">
        <v>230</v>
      </c>
      <c r="O18" s="89">
        <v>4</v>
      </c>
      <c r="P18" s="89">
        <v>230</v>
      </c>
      <c r="Q18" s="120">
        <f t="shared" si="0"/>
        <v>1235</v>
      </c>
      <c r="R18" s="120">
        <v>6</v>
      </c>
    </row>
    <row r="19" spans="1:18" s="65" customFormat="1" ht="39.75" customHeight="1">
      <c r="A19" s="70">
        <v>7</v>
      </c>
      <c r="B19" s="80" t="str">
        <f>'Л.А. 4х100'!C18</f>
        <v>Министерство здравохранения Пензенской области</v>
      </c>
      <c r="C19" s="89">
        <v>11</v>
      </c>
      <c r="D19" s="89">
        <v>105</v>
      </c>
      <c r="E19" s="89">
        <v>2</v>
      </c>
      <c r="F19" s="89">
        <v>540</v>
      </c>
      <c r="G19" s="89"/>
      <c r="H19" s="89"/>
      <c r="I19" s="89">
        <v>4</v>
      </c>
      <c r="J19" s="89">
        <v>180</v>
      </c>
      <c r="K19" s="89"/>
      <c r="L19" s="89"/>
      <c r="M19" s="89">
        <v>8</v>
      </c>
      <c r="N19" s="89">
        <v>185</v>
      </c>
      <c r="O19" s="89">
        <v>7</v>
      </c>
      <c r="P19" s="89">
        <v>195</v>
      </c>
      <c r="Q19" s="120">
        <f t="shared" si="0"/>
        <v>1205</v>
      </c>
      <c r="R19" s="120">
        <v>7</v>
      </c>
    </row>
    <row r="20" spans="1:18" ht="26.25" customHeight="1">
      <c r="A20" s="70">
        <v>8</v>
      </c>
      <c r="B20" s="80" t="str">
        <f>'Л.А. 4х100'!C17</f>
        <v>Департамент по труду, занятости и трудовой миграции Пензенской области</v>
      </c>
      <c r="C20" s="89">
        <v>8</v>
      </c>
      <c r="D20" s="89">
        <v>135</v>
      </c>
      <c r="E20" s="89"/>
      <c r="F20" s="89"/>
      <c r="G20" s="89"/>
      <c r="H20" s="89"/>
      <c r="I20" s="89">
        <v>2</v>
      </c>
      <c r="J20" s="89">
        <v>220</v>
      </c>
      <c r="K20" s="89"/>
      <c r="L20" s="89"/>
      <c r="M20" s="89">
        <v>7</v>
      </c>
      <c r="N20" s="89">
        <v>195</v>
      </c>
      <c r="O20" s="89">
        <v>5</v>
      </c>
      <c r="P20" s="89">
        <v>215</v>
      </c>
      <c r="Q20" s="120">
        <f t="shared" si="0"/>
        <v>765</v>
      </c>
      <c r="R20" s="120">
        <v>8</v>
      </c>
    </row>
    <row r="21" spans="1:18" s="65" customFormat="1" ht="16.5">
      <c r="A21" s="70">
        <v>9</v>
      </c>
      <c r="B21" s="80" t="str">
        <f>'Л.А. 4х100'!C13</f>
        <v>Правительство Пензенской области</v>
      </c>
      <c r="C21" s="89">
        <v>1</v>
      </c>
      <c r="D21" s="89">
        <v>250</v>
      </c>
      <c r="E21" s="89"/>
      <c r="F21" s="89"/>
      <c r="G21" s="89"/>
      <c r="H21" s="89"/>
      <c r="I21" s="89"/>
      <c r="J21" s="89"/>
      <c r="K21" s="89">
        <v>3</v>
      </c>
      <c r="L21" s="89">
        <v>250</v>
      </c>
      <c r="M21" s="89">
        <v>3</v>
      </c>
      <c r="N21" s="89">
        <v>250</v>
      </c>
      <c r="O21" s="89"/>
      <c r="P21" s="89"/>
      <c r="Q21" s="120">
        <f t="shared" si="0"/>
        <v>750</v>
      </c>
      <c r="R21" s="120">
        <v>9</v>
      </c>
    </row>
    <row r="22" spans="1:18" s="65" customFormat="1" ht="25.5">
      <c r="A22" s="70">
        <v>10</v>
      </c>
      <c r="B22" s="90" t="s">
        <v>281</v>
      </c>
      <c r="C22" s="89"/>
      <c r="D22" s="89"/>
      <c r="E22" s="89">
        <v>6</v>
      </c>
      <c r="F22" s="89">
        <v>400</v>
      </c>
      <c r="G22" s="89"/>
      <c r="H22" s="89"/>
      <c r="I22" s="89">
        <v>1</v>
      </c>
      <c r="J22" s="89">
        <v>250</v>
      </c>
      <c r="K22" s="89"/>
      <c r="L22" s="89"/>
      <c r="M22" s="89"/>
      <c r="N22" s="89"/>
      <c r="O22" s="89"/>
      <c r="P22" s="89"/>
      <c r="Q22" s="120">
        <f t="shared" si="0"/>
        <v>650</v>
      </c>
      <c r="R22" s="120">
        <v>10</v>
      </c>
    </row>
    <row r="23" spans="1:18" s="65" customFormat="1" ht="25.5">
      <c r="A23" s="70">
        <v>11</v>
      </c>
      <c r="B23" s="80" t="str">
        <f>'Л.А. 4х100'!C19</f>
        <v>Управление культуры и архива Пензенской области</v>
      </c>
      <c r="C23" s="89">
        <v>10</v>
      </c>
      <c r="D23" s="89">
        <v>115</v>
      </c>
      <c r="E23" s="89"/>
      <c r="F23" s="89"/>
      <c r="G23" s="89"/>
      <c r="H23" s="89"/>
      <c r="I23" s="89">
        <v>5</v>
      </c>
      <c r="J23" s="89">
        <v>165</v>
      </c>
      <c r="K23" s="89"/>
      <c r="L23" s="89"/>
      <c r="M23" s="89">
        <v>9</v>
      </c>
      <c r="N23" s="89">
        <v>175</v>
      </c>
      <c r="O23" s="89"/>
      <c r="P23" s="89"/>
      <c r="Q23" s="120">
        <f t="shared" si="0"/>
        <v>455</v>
      </c>
      <c r="R23" s="120">
        <v>11</v>
      </c>
    </row>
    <row r="24" spans="1:18" ht="25.5">
      <c r="A24" s="70">
        <v>12</v>
      </c>
      <c r="B24" s="90" t="s">
        <v>265</v>
      </c>
      <c r="C24" s="89"/>
      <c r="D24" s="89"/>
      <c r="E24" s="89"/>
      <c r="F24" s="89"/>
      <c r="G24" s="89">
        <v>2</v>
      </c>
      <c r="H24" s="89">
        <v>230</v>
      </c>
      <c r="I24" s="89">
        <v>3</v>
      </c>
      <c r="J24" s="89">
        <v>200</v>
      </c>
      <c r="K24" s="89"/>
      <c r="L24" s="89"/>
      <c r="M24" s="89"/>
      <c r="N24" s="89"/>
      <c r="O24" s="89"/>
      <c r="P24" s="89"/>
      <c r="Q24" s="120">
        <f t="shared" si="0"/>
        <v>430</v>
      </c>
      <c r="R24" s="120">
        <v>12</v>
      </c>
    </row>
    <row r="25" spans="1:18" ht="25.5">
      <c r="A25" s="70">
        <v>13</v>
      </c>
      <c r="B25" s="90" t="s">
        <v>266</v>
      </c>
      <c r="C25" s="89"/>
      <c r="D25" s="89"/>
      <c r="E25" s="89"/>
      <c r="F25" s="89"/>
      <c r="G25" s="89">
        <v>1</v>
      </c>
      <c r="H25" s="89">
        <v>250</v>
      </c>
      <c r="I25" s="89"/>
      <c r="J25" s="89"/>
      <c r="K25" s="89"/>
      <c r="L25" s="89"/>
      <c r="M25" s="89"/>
      <c r="N25" s="89"/>
      <c r="O25" s="89"/>
      <c r="P25" s="89"/>
      <c r="Q25" s="120">
        <f t="shared" si="0"/>
        <v>250</v>
      </c>
      <c r="R25" s="120">
        <v>13</v>
      </c>
    </row>
    <row r="26" spans="1:18" ht="25.5">
      <c r="A26" s="70">
        <v>14</v>
      </c>
      <c r="B26" s="90" t="s">
        <v>284</v>
      </c>
      <c r="C26" s="89"/>
      <c r="D26" s="89"/>
      <c r="E26" s="89"/>
      <c r="F26" s="89"/>
      <c r="G26" s="89"/>
      <c r="H26" s="89"/>
      <c r="I26" s="89"/>
      <c r="J26" s="89"/>
      <c r="K26" s="89">
        <v>6</v>
      </c>
      <c r="L26" s="89">
        <v>205</v>
      </c>
      <c r="M26" s="89"/>
      <c r="N26" s="89"/>
      <c r="O26" s="89"/>
      <c r="P26" s="89"/>
      <c r="Q26" s="120">
        <f t="shared" si="0"/>
        <v>205</v>
      </c>
      <c r="R26" s="120">
        <v>14</v>
      </c>
    </row>
    <row r="27" spans="1:18" s="65" customFormat="1" ht="25.5">
      <c r="A27" s="70">
        <v>15</v>
      </c>
      <c r="B27" s="90" t="s">
        <v>315</v>
      </c>
      <c r="C27" s="89">
        <v>6</v>
      </c>
      <c r="D27" s="89">
        <v>155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20">
        <f t="shared" si="0"/>
        <v>155</v>
      </c>
      <c r="R27" s="120">
        <v>15</v>
      </c>
    </row>
    <row r="28" spans="2:8" ht="16.5">
      <c r="B28" s="69" t="s">
        <v>189</v>
      </c>
      <c r="C28" s="69"/>
      <c r="D28" s="69"/>
      <c r="E28" s="69"/>
      <c r="F28" s="69" t="s">
        <v>199</v>
      </c>
      <c r="G28" s="69"/>
      <c r="H28" s="58"/>
    </row>
    <row r="29" spans="2:8" ht="16.5">
      <c r="B29" s="69"/>
      <c r="C29" s="69"/>
      <c r="D29" s="69"/>
      <c r="E29" s="69"/>
      <c r="F29" s="69"/>
      <c r="G29" s="69"/>
      <c r="H29" s="58"/>
    </row>
    <row r="30" spans="2:8" ht="16.5">
      <c r="B30" s="69" t="s">
        <v>190</v>
      </c>
      <c r="C30" s="69"/>
      <c r="D30" s="69"/>
      <c r="E30" s="69"/>
      <c r="F30" s="69" t="s">
        <v>198</v>
      </c>
      <c r="G30" s="69"/>
      <c r="H30" s="58"/>
    </row>
  </sheetData>
  <sheetProtection/>
  <mergeCells count="13">
    <mergeCell ref="A1:R1"/>
    <mergeCell ref="A5:R5"/>
    <mergeCell ref="Q10:Q12"/>
    <mergeCell ref="R10:R12"/>
    <mergeCell ref="M10:N11"/>
    <mergeCell ref="O10:P11"/>
    <mergeCell ref="I10:J11"/>
    <mergeCell ref="K10:L11"/>
    <mergeCell ref="E10:F11"/>
    <mergeCell ref="C10:D11"/>
    <mergeCell ref="B10:B12"/>
    <mergeCell ref="G10:H11"/>
    <mergeCell ref="A10:A12"/>
  </mergeCells>
  <printOptions/>
  <pageMargins left="0" right="0" top="0.37" bottom="0.23" header="0.22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SheetLayoutView="100" zoomScalePageLayoutView="0" workbookViewId="0" topLeftCell="A1">
      <pane ySplit="2" topLeftCell="A3" activePane="bottomLeft" state="frozen"/>
      <selection pane="topLeft" activeCell="F1" sqref="F1"/>
      <selection pane="bottomLeft" activeCell="B42" sqref="B42"/>
    </sheetView>
  </sheetViews>
  <sheetFormatPr defaultColWidth="9.140625" defaultRowHeight="12.75"/>
  <cols>
    <col min="1" max="1" width="24.57421875" style="0" customWidth="1"/>
    <col min="2" max="2" width="19.421875" style="0" customWidth="1"/>
    <col min="3" max="3" width="13.28125" style="0" customWidth="1"/>
    <col min="4" max="4" width="15.00390625" style="0" customWidth="1"/>
    <col min="5" max="5" width="18.140625" style="0" customWidth="1"/>
    <col min="6" max="6" width="17.57421875" style="0" customWidth="1"/>
    <col min="7" max="7" width="16.28125" style="0" customWidth="1"/>
    <col min="8" max="8" width="17.421875" style="0" customWidth="1"/>
    <col min="9" max="9" width="10.57421875" style="0" customWidth="1"/>
    <col min="10" max="10" width="12.28125" style="0" customWidth="1"/>
    <col min="11" max="11" width="15.00390625" style="0" customWidth="1"/>
    <col min="12" max="12" width="9.140625" style="0" hidden="1" customWidth="1"/>
  </cols>
  <sheetData>
    <row r="1" spans="1:9" ht="15.75">
      <c r="A1" s="25" t="s">
        <v>40</v>
      </c>
      <c r="B1" s="25"/>
      <c r="C1" s="25"/>
      <c r="D1" s="25"/>
      <c r="E1" s="25"/>
      <c r="F1" s="25"/>
      <c r="G1" s="25"/>
      <c r="H1" s="25"/>
      <c r="I1" s="25"/>
    </row>
    <row r="2" spans="1:12" ht="15.75">
      <c r="A2" s="26" t="s">
        <v>2</v>
      </c>
      <c r="B2" s="27" t="s">
        <v>0</v>
      </c>
      <c r="C2" s="131" t="s">
        <v>14</v>
      </c>
      <c r="D2" s="131"/>
      <c r="E2" s="132"/>
      <c r="F2" s="133" t="s">
        <v>15</v>
      </c>
      <c r="G2" s="131"/>
      <c r="H2" s="132"/>
      <c r="I2" s="134" t="s">
        <v>16</v>
      </c>
      <c r="J2" s="135"/>
      <c r="K2" s="136"/>
      <c r="L2" s="127" t="s">
        <v>41</v>
      </c>
    </row>
    <row r="3" spans="1:12" ht="15.75">
      <c r="A3" s="28"/>
      <c r="B3" s="29"/>
      <c r="C3" s="16" t="s">
        <v>11</v>
      </c>
      <c r="D3" s="16" t="s">
        <v>13</v>
      </c>
      <c r="E3" s="32" t="s">
        <v>1</v>
      </c>
      <c r="F3" s="16" t="s">
        <v>11</v>
      </c>
      <c r="G3" s="16" t="s">
        <v>13</v>
      </c>
      <c r="H3" s="32" t="s">
        <v>1</v>
      </c>
      <c r="I3" s="16" t="s">
        <v>11</v>
      </c>
      <c r="J3" s="44" t="s">
        <v>13</v>
      </c>
      <c r="K3" s="32" t="s">
        <v>1</v>
      </c>
      <c r="L3" s="128"/>
    </row>
    <row r="4" spans="1:12" ht="15.75">
      <c r="A4" s="31" t="s">
        <v>87</v>
      </c>
      <c r="B4" s="30"/>
      <c r="C4" s="35"/>
      <c r="D4" s="35"/>
      <c r="E4" s="41"/>
      <c r="F4" s="35"/>
      <c r="G4" s="35"/>
      <c r="H4" s="41"/>
      <c r="I4" s="38"/>
      <c r="J4" s="45"/>
      <c r="K4" s="55"/>
      <c r="L4" s="1"/>
    </row>
    <row r="5" spans="1:12" ht="15">
      <c r="A5" s="30" t="s">
        <v>57</v>
      </c>
      <c r="B5" s="30" t="s">
        <v>9</v>
      </c>
      <c r="C5" s="36">
        <v>5</v>
      </c>
      <c r="D5" s="36">
        <v>5</v>
      </c>
      <c r="E5" s="32">
        <v>85</v>
      </c>
      <c r="F5" s="36">
        <v>10</v>
      </c>
      <c r="G5" s="36">
        <v>4</v>
      </c>
      <c r="H5" s="32">
        <v>90</v>
      </c>
      <c r="I5" s="39">
        <v>15</v>
      </c>
      <c r="J5" s="45">
        <v>5</v>
      </c>
      <c r="K5" s="55">
        <v>85</v>
      </c>
      <c r="L5" s="1">
        <f>J5+G5+D5</f>
        <v>14</v>
      </c>
    </row>
    <row r="6" spans="1:12" ht="15">
      <c r="A6" s="30" t="s">
        <v>88</v>
      </c>
      <c r="B6" s="30" t="s">
        <v>49</v>
      </c>
      <c r="C6" s="36">
        <v>20</v>
      </c>
      <c r="D6" s="36">
        <v>3</v>
      </c>
      <c r="E6" s="32">
        <v>98</v>
      </c>
      <c r="F6" s="36">
        <v>8</v>
      </c>
      <c r="G6" s="36">
        <v>5</v>
      </c>
      <c r="H6" s="32">
        <v>85</v>
      </c>
      <c r="I6" s="39">
        <v>28</v>
      </c>
      <c r="J6" s="45">
        <v>4</v>
      </c>
      <c r="K6" s="55">
        <v>90</v>
      </c>
      <c r="L6" s="1">
        <f aca="true" t="shared" si="0" ref="L6:L69">J6+G6+D6</f>
        <v>12</v>
      </c>
    </row>
    <row r="7" spans="1:12" ht="15">
      <c r="A7" s="30" t="s">
        <v>61</v>
      </c>
      <c r="B7" s="30" t="s">
        <v>26</v>
      </c>
      <c r="C7" s="36">
        <v>22.5</v>
      </c>
      <c r="D7" s="36">
        <v>2</v>
      </c>
      <c r="E7" s="32">
        <v>108</v>
      </c>
      <c r="F7" s="36">
        <v>21</v>
      </c>
      <c r="G7" s="36">
        <v>2</v>
      </c>
      <c r="H7" s="32">
        <v>108</v>
      </c>
      <c r="I7" s="39">
        <v>43.5</v>
      </c>
      <c r="J7" s="45">
        <v>2</v>
      </c>
      <c r="K7" s="55">
        <v>108</v>
      </c>
      <c r="L7" s="1">
        <f t="shared" si="0"/>
        <v>6</v>
      </c>
    </row>
    <row r="8" spans="1:12" ht="15">
      <c r="A8" s="30" t="s">
        <v>66</v>
      </c>
      <c r="B8" s="30" t="s">
        <v>3</v>
      </c>
      <c r="C8" s="36"/>
      <c r="D8" s="36"/>
      <c r="E8" s="32"/>
      <c r="F8" s="36"/>
      <c r="G8" s="36"/>
      <c r="H8" s="32"/>
      <c r="I8" s="39"/>
      <c r="J8" s="45"/>
      <c r="K8" s="55"/>
      <c r="L8" s="1">
        <f t="shared" si="0"/>
        <v>0</v>
      </c>
    </row>
    <row r="9" spans="1:12" ht="15">
      <c r="A9" s="30" t="s">
        <v>89</v>
      </c>
      <c r="B9" s="30" t="s">
        <v>31</v>
      </c>
      <c r="C9" s="36">
        <v>29.5</v>
      </c>
      <c r="D9" s="36">
        <v>1</v>
      </c>
      <c r="E9" s="32">
        <v>120</v>
      </c>
      <c r="F9" s="36">
        <v>60</v>
      </c>
      <c r="G9" s="36">
        <v>1</v>
      </c>
      <c r="H9" s="32">
        <v>120</v>
      </c>
      <c r="I9" s="39">
        <v>89.5</v>
      </c>
      <c r="J9" s="45">
        <v>1</v>
      </c>
      <c r="K9" s="55">
        <v>120</v>
      </c>
      <c r="L9" s="1"/>
    </row>
    <row r="10" spans="1:12" ht="15">
      <c r="A10" s="30" t="s">
        <v>90</v>
      </c>
      <c r="B10" s="30" t="s">
        <v>54</v>
      </c>
      <c r="C10" s="36">
        <v>13</v>
      </c>
      <c r="D10" s="36">
        <v>4</v>
      </c>
      <c r="E10" s="32">
        <v>90</v>
      </c>
      <c r="F10" s="36">
        <v>15</v>
      </c>
      <c r="G10" s="36">
        <v>3</v>
      </c>
      <c r="H10" s="32">
        <v>98</v>
      </c>
      <c r="I10" s="39">
        <v>28</v>
      </c>
      <c r="J10" s="45">
        <v>3</v>
      </c>
      <c r="K10" s="55">
        <v>98</v>
      </c>
      <c r="L10" s="1"/>
    </row>
    <row r="11" spans="1:12" ht="15.75">
      <c r="A11" s="31" t="s">
        <v>91</v>
      </c>
      <c r="B11" s="30"/>
      <c r="C11" s="36"/>
      <c r="D11" s="36"/>
      <c r="E11" s="32"/>
      <c r="F11" s="36"/>
      <c r="G11" s="36"/>
      <c r="H11" s="32"/>
      <c r="I11" s="39"/>
      <c r="J11" s="45"/>
      <c r="K11" s="55"/>
      <c r="L11" s="1">
        <f t="shared" si="0"/>
        <v>0</v>
      </c>
    </row>
    <row r="12" spans="1:12" ht="15">
      <c r="A12" s="30" t="s">
        <v>92</v>
      </c>
      <c r="B12" s="30" t="s">
        <v>22</v>
      </c>
      <c r="C12" s="36">
        <v>30</v>
      </c>
      <c r="D12" s="36">
        <v>3</v>
      </c>
      <c r="E12" s="32">
        <v>98</v>
      </c>
      <c r="F12" s="36">
        <v>55</v>
      </c>
      <c r="G12" s="36">
        <v>1</v>
      </c>
      <c r="H12" s="32">
        <v>120</v>
      </c>
      <c r="I12" s="39">
        <v>85</v>
      </c>
      <c r="J12" s="45">
        <v>2</v>
      </c>
      <c r="K12" s="55">
        <v>108</v>
      </c>
      <c r="L12" s="1">
        <f t="shared" si="0"/>
        <v>6</v>
      </c>
    </row>
    <row r="13" spans="1:12" ht="15">
      <c r="A13" s="30" t="s">
        <v>93</v>
      </c>
      <c r="B13" s="30" t="s">
        <v>31</v>
      </c>
      <c r="C13" s="36">
        <v>38.5</v>
      </c>
      <c r="D13" s="36">
        <v>1</v>
      </c>
      <c r="E13" s="32">
        <v>120</v>
      </c>
      <c r="F13" s="36">
        <v>30</v>
      </c>
      <c r="G13" s="36">
        <v>3</v>
      </c>
      <c r="H13" s="32">
        <v>98</v>
      </c>
      <c r="I13" s="39">
        <v>68.5</v>
      </c>
      <c r="J13" s="45">
        <v>3</v>
      </c>
      <c r="K13" s="55">
        <v>98</v>
      </c>
      <c r="L13" s="1">
        <f t="shared" si="0"/>
        <v>7</v>
      </c>
    </row>
    <row r="14" spans="1:12" ht="15">
      <c r="A14" s="30" t="s">
        <v>94</v>
      </c>
      <c r="B14" s="30" t="s">
        <v>20</v>
      </c>
      <c r="C14" s="36">
        <v>10</v>
      </c>
      <c r="D14" s="36">
        <v>4</v>
      </c>
      <c r="E14" s="32">
        <v>90</v>
      </c>
      <c r="F14" s="36">
        <v>20</v>
      </c>
      <c r="G14" s="36">
        <v>4</v>
      </c>
      <c r="H14" s="32">
        <v>90</v>
      </c>
      <c r="I14" s="39">
        <v>30</v>
      </c>
      <c r="J14" s="45">
        <v>4</v>
      </c>
      <c r="K14" s="55">
        <v>90</v>
      </c>
      <c r="L14" s="1">
        <f t="shared" si="0"/>
        <v>12</v>
      </c>
    </row>
    <row r="15" spans="1:12" ht="15">
      <c r="A15" s="30" t="s">
        <v>32</v>
      </c>
      <c r="B15" s="30" t="s">
        <v>26</v>
      </c>
      <c r="C15" s="36">
        <v>36.5</v>
      </c>
      <c r="D15" s="36">
        <v>2</v>
      </c>
      <c r="E15" s="32">
        <v>108</v>
      </c>
      <c r="F15" s="36">
        <v>53</v>
      </c>
      <c r="G15" s="36">
        <v>2</v>
      </c>
      <c r="H15" s="32">
        <v>108</v>
      </c>
      <c r="I15" s="39">
        <v>89.5</v>
      </c>
      <c r="J15" s="45">
        <v>1</v>
      </c>
      <c r="K15" s="55">
        <v>120</v>
      </c>
      <c r="L15" s="1">
        <f t="shared" si="0"/>
        <v>5</v>
      </c>
    </row>
    <row r="16" spans="1:12" ht="15">
      <c r="A16" s="30" t="s">
        <v>50</v>
      </c>
      <c r="B16" s="30" t="s">
        <v>20</v>
      </c>
      <c r="C16" s="36">
        <v>10</v>
      </c>
      <c r="D16" s="36">
        <v>5</v>
      </c>
      <c r="E16" s="32">
        <v>85</v>
      </c>
      <c r="F16" s="36">
        <v>12</v>
      </c>
      <c r="G16" s="36">
        <v>5</v>
      </c>
      <c r="H16" s="32">
        <v>85</v>
      </c>
      <c r="I16" s="39">
        <v>22</v>
      </c>
      <c r="J16" s="45">
        <v>5</v>
      </c>
      <c r="K16" s="55">
        <v>85</v>
      </c>
      <c r="L16" s="1">
        <f t="shared" si="0"/>
        <v>15</v>
      </c>
    </row>
    <row r="17" spans="1:12" ht="15">
      <c r="A17" s="30"/>
      <c r="B17" s="30"/>
      <c r="C17" s="36"/>
      <c r="D17" s="36"/>
      <c r="E17" s="32"/>
      <c r="F17" s="36"/>
      <c r="G17" s="36"/>
      <c r="H17" s="32"/>
      <c r="I17" s="39"/>
      <c r="J17" s="45"/>
      <c r="K17" s="55"/>
      <c r="L17" s="1">
        <f t="shared" si="0"/>
        <v>0</v>
      </c>
    </row>
    <row r="18" spans="1:12" ht="15">
      <c r="A18" s="30"/>
      <c r="B18" s="30"/>
      <c r="C18" s="36"/>
      <c r="D18" s="36"/>
      <c r="E18" s="32"/>
      <c r="F18" s="36"/>
      <c r="G18" s="36"/>
      <c r="H18" s="32"/>
      <c r="I18" s="39"/>
      <c r="J18" s="45"/>
      <c r="K18" s="55"/>
      <c r="L18" s="1">
        <f t="shared" si="0"/>
        <v>0</v>
      </c>
    </row>
    <row r="19" spans="1:12" ht="15.75">
      <c r="A19" s="31" t="s">
        <v>95</v>
      </c>
      <c r="B19" s="30"/>
      <c r="C19" s="36"/>
      <c r="D19" s="36"/>
      <c r="E19" s="32"/>
      <c r="F19" s="36"/>
      <c r="G19" s="36"/>
      <c r="H19" s="32"/>
      <c r="I19" s="39"/>
      <c r="J19" s="45"/>
      <c r="K19" s="55"/>
      <c r="L19" s="1">
        <f t="shared" si="0"/>
        <v>0</v>
      </c>
    </row>
    <row r="20" spans="1:12" ht="15">
      <c r="A20" s="30" t="s">
        <v>96</v>
      </c>
      <c r="B20" s="30" t="s">
        <v>26</v>
      </c>
      <c r="C20" s="36">
        <v>43.5</v>
      </c>
      <c r="D20" s="36">
        <v>2</v>
      </c>
      <c r="E20" s="32">
        <v>108</v>
      </c>
      <c r="F20" s="36">
        <v>10</v>
      </c>
      <c r="G20" s="36">
        <v>5</v>
      </c>
      <c r="H20" s="32">
        <v>85</v>
      </c>
      <c r="I20" s="39">
        <v>53.5</v>
      </c>
      <c r="J20" s="45">
        <v>3</v>
      </c>
      <c r="K20" s="55">
        <v>98</v>
      </c>
      <c r="L20" s="1">
        <f t="shared" si="0"/>
        <v>10</v>
      </c>
    </row>
    <row r="21" spans="1:12" ht="15">
      <c r="A21" s="30" t="s">
        <v>34</v>
      </c>
      <c r="B21" s="30" t="s">
        <v>31</v>
      </c>
      <c r="C21" s="36">
        <v>118</v>
      </c>
      <c r="D21" s="36">
        <v>1</v>
      </c>
      <c r="E21" s="32">
        <v>120</v>
      </c>
      <c r="F21" s="36">
        <v>60</v>
      </c>
      <c r="G21" s="36">
        <v>1</v>
      </c>
      <c r="H21" s="32">
        <v>120</v>
      </c>
      <c r="I21" s="39">
        <v>178</v>
      </c>
      <c r="J21" s="45">
        <v>1</v>
      </c>
      <c r="K21" s="55">
        <v>120</v>
      </c>
      <c r="L21" s="1">
        <f t="shared" si="0"/>
        <v>3</v>
      </c>
    </row>
    <row r="22" spans="1:12" ht="15">
      <c r="A22" s="30" t="s">
        <v>65</v>
      </c>
      <c r="B22" s="30" t="s">
        <v>54</v>
      </c>
      <c r="C22" s="36">
        <v>15</v>
      </c>
      <c r="D22" s="36">
        <v>5</v>
      </c>
      <c r="E22" s="32">
        <v>85</v>
      </c>
      <c r="F22" s="36">
        <v>19</v>
      </c>
      <c r="G22" s="36">
        <v>4</v>
      </c>
      <c r="H22" s="32">
        <v>90</v>
      </c>
      <c r="I22" s="39">
        <v>34</v>
      </c>
      <c r="J22" s="45">
        <v>5</v>
      </c>
      <c r="K22" s="55">
        <v>85</v>
      </c>
      <c r="L22" s="1">
        <f t="shared" si="0"/>
        <v>14</v>
      </c>
    </row>
    <row r="23" spans="1:12" ht="15">
      <c r="A23" s="30" t="s">
        <v>97</v>
      </c>
      <c r="B23" s="30" t="s">
        <v>22</v>
      </c>
      <c r="C23" s="36">
        <v>31.5</v>
      </c>
      <c r="D23" s="36">
        <v>3</v>
      </c>
      <c r="E23" s="32">
        <v>98</v>
      </c>
      <c r="F23" s="36">
        <v>25</v>
      </c>
      <c r="G23" s="36">
        <v>3</v>
      </c>
      <c r="H23" s="32">
        <v>98</v>
      </c>
      <c r="I23" s="39">
        <v>56.5</v>
      </c>
      <c r="J23" s="45">
        <v>2</v>
      </c>
      <c r="K23" s="55">
        <v>108</v>
      </c>
      <c r="L23" s="1">
        <f t="shared" si="0"/>
        <v>8</v>
      </c>
    </row>
    <row r="24" spans="1:12" ht="15">
      <c r="A24" s="30" t="s">
        <v>30</v>
      </c>
      <c r="B24" s="30" t="s">
        <v>29</v>
      </c>
      <c r="C24" s="36">
        <v>27</v>
      </c>
      <c r="D24" s="36">
        <v>4</v>
      </c>
      <c r="E24" s="32">
        <v>90</v>
      </c>
      <c r="F24" s="36">
        <v>26</v>
      </c>
      <c r="G24" s="36">
        <v>2</v>
      </c>
      <c r="H24" s="32">
        <v>108</v>
      </c>
      <c r="I24" s="39">
        <v>53</v>
      </c>
      <c r="J24" s="45">
        <v>4</v>
      </c>
      <c r="K24" s="55">
        <v>90</v>
      </c>
      <c r="L24" s="1">
        <f t="shared" si="0"/>
        <v>10</v>
      </c>
    </row>
    <row r="25" spans="1:12" ht="15.75">
      <c r="A25" s="31" t="s">
        <v>98</v>
      </c>
      <c r="B25" s="30"/>
      <c r="C25" s="36"/>
      <c r="D25" s="36"/>
      <c r="E25" s="32"/>
      <c r="F25" s="36"/>
      <c r="G25" s="36"/>
      <c r="H25" s="32"/>
      <c r="I25" s="39"/>
      <c r="J25" s="45"/>
      <c r="K25" s="55"/>
      <c r="L25" s="1">
        <f t="shared" si="0"/>
        <v>0</v>
      </c>
    </row>
    <row r="26" spans="1:12" ht="15">
      <c r="A26" s="30" t="s">
        <v>99</v>
      </c>
      <c r="B26" s="30" t="s">
        <v>10</v>
      </c>
      <c r="C26" s="36">
        <v>43</v>
      </c>
      <c r="D26" s="36">
        <v>2</v>
      </c>
      <c r="E26" s="32">
        <v>108</v>
      </c>
      <c r="F26" s="36">
        <v>29</v>
      </c>
      <c r="G26" s="36">
        <v>3</v>
      </c>
      <c r="H26" s="32">
        <v>98</v>
      </c>
      <c r="I26" s="39">
        <v>72</v>
      </c>
      <c r="J26" s="45">
        <v>2</v>
      </c>
      <c r="K26" s="55">
        <v>108</v>
      </c>
      <c r="L26" s="1">
        <f t="shared" si="0"/>
        <v>7</v>
      </c>
    </row>
    <row r="27" spans="1:12" ht="15">
      <c r="A27" s="30" t="s">
        <v>100</v>
      </c>
      <c r="B27" s="30" t="s">
        <v>48</v>
      </c>
      <c r="C27" s="36">
        <v>27.5</v>
      </c>
      <c r="D27" s="36">
        <v>6</v>
      </c>
      <c r="E27" s="32">
        <v>82</v>
      </c>
      <c r="F27" s="36">
        <v>20</v>
      </c>
      <c r="G27" s="36">
        <v>5</v>
      </c>
      <c r="H27" s="32">
        <v>85</v>
      </c>
      <c r="I27" s="39">
        <v>47.5</v>
      </c>
      <c r="J27" s="45">
        <v>6</v>
      </c>
      <c r="K27" s="55">
        <v>82</v>
      </c>
      <c r="L27" s="1">
        <f t="shared" si="0"/>
        <v>17</v>
      </c>
    </row>
    <row r="28" spans="1:12" ht="15">
      <c r="A28" s="30" t="s">
        <v>101</v>
      </c>
      <c r="B28" s="30" t="s">
        <v>48</v>
      </c>
      <c r="C28" s="36">
        <v>34.5</v>
      </c>
      <c r="D28" s="36">
        <v>5</v>
      </c>
      <c r="E28" s="32">
        <v>85</v>
      </c>
      <c r="F28" s="36">
        <v>19</v>
      </c>
      <c r="G28" s="36">
        <v>6</v>
      </c>
      <c r="H28" s="32">
        <v>82</v>
      </c>
      <c r="I28" s="39">
        <v>53.5</v>
      </c>
      <c r="J28" s="45">
        <v>5</v>
      </c>
      <c r="K28" s="55">
        <v>85</v>
      </c>
      <c r="L28" s="1">
        <f t="shared" si="0"/>
        <v>16</v>
      </c>
    </row>
    <row r="29" spans="1:12" ht="15">
      <c r="A29" s="30" t="s">
        <v>33</v>
      </c>
      <c r="B29" s="30" t="s">
        <v>22</v>
      </c>
      <c r="C29" s="36">
        <v>80</v>
      </c>
      <c r="D29" s="36">
        <v>1</v>
      </c>
      <c r="E29" s="32">
        <v>90</v>
      </c>
      <c r="F29" s="36">
        <v>80</v>
      </c>
      <c r="G29" s="36">
        <v>1</v>
      </c>
      <c r="H29" s="32">
        <v>90</v>
      </c>
      <c r="I29" s="39">
        <v>160</v>
      </c>
      <c r="J29" s="45">
        <v>1</v>
      </c>
      <c r="K29" s="55">
        <v>120</v>
      </c>
      <c r="L29" s="1">
        <f t="shared" si="0"/>
        <v>3</v>
      </c>
    </row>
    <row r="30" spans="1:12" ht="15">
      <c r="A30" s="30" t="s">
        <v>127</v>
      </c>
      <c r="B30" s="30" t="s">
        <v>29</v>
      </c>
      <c r="C30" s="36">
        <v>35.5</v>
      </c>
      <c r="D30" s="36">
        <v>4</v>
      </c>
      <c r="E30" s="32">
        <v>90</v>
      </c>
      <c r="F30" s="36">
        <v>30</v>
      </c>
      <c r="G30" s="36">
        <v>2</v>
      </c>
      <c r="H30" s="32">
        <v>108</v>
      </c>
      <c r="I30" s="39">
        <v>65.5</v>
      </c>
      <c r="J30" s="45">
        <v>3</v>
      </c>
      <c r="K30" s="55">
        <v>98</v>
      </c>
      <c r="L30" s="1">
        <f t="shared" si="0"/>
        <v>9</v>
      </c>
    </row>
    <row r="31" spans="1:12" ht="15">
      <c r="A31" s="30" t="s">
        <v>58</v>
      </c>
      <c r="B31" s="30" t="s">
        <v>19</v>
      </c>
      <c r="C31" s="36">
        <v>20</v>
      </c>
      <c r="D31" s="36">
        <v>7</v>
      </c>
      <c r="E31" s="32">
        <v>79</v>
      </c>
      <c r="F31" s="36">
        <v>16</v>
      </c>
      <c r="G31" s="36">
        <v>7</v>
      </c>
      <c r="H31" s="32">
        <v>79</v>
      </c>
      <c r="I31" s="39">
        <v>36</v>
      </c>
      <c r="J31" s="45">
        <v>7</v>
      </c>
      <c r="K31" s="55">
        <v>79</v>
      </c>
      <c r="L31" s="1">
        <f t="shared" si="0"/>
        <v>21</v>
      </c>
    </row>
    <row r="32" spans="1:12" ht="15">
      <c r="A32" s="30" t="s">
        <v>102</v>
      </c>
      <c r="B32" s="30" t="s">
        <v>8</v>
      </c>
      <c r="C32" s="36">
        <v>35</v>
      </c>
      <c r="D32" s="36">
        <v>3</v>
      </c>
      <c r="E32" s="32">
        <v>98</v>
      </c>
      <c r="F32" s="36">
        <v>21</v>
      </c>
      <c r="G32" s="36">
        <v>4</v>
      </c>
      <c r="H32" s="32">
        <v>90</v>
      </c>
      <c r="I32" s="39">
        <v>56</v>
      </c>
      <c r="J32" s="45">
        <v>4</v>
      </c>
      <c r="K32" s="55">
        <v>90</v>
      </c>
      <c r="L32" s="1">
        <f t="shared" si="0"/>
        <v>11</v>
      </c>
    </row>
    <row r="33" spans="1:12" ht="15">
      <c r="A33" s="30"/>
      <c r="B33" s="30"/>
      <c r="C33" s="36"/>
      <c r="D33" s="36"/>
      <c r="E33" s="32"/>
      <c r="F33" s="36"/>
      <c r="G33" s="36"/>
      <c r="H33" s="32"/>
      <c r="I33" s="39"/>
      <c r="J33" s="45"/>
      <c r="K33" s="55"/>
      <c r="L33" s="1">
        <f t="shared" si="0"/>
        <v>0</v>
      </c>
    </row>
    <row r="34" spans="1:12" ht="15">
      <c r="A34" s="30"/>
      <c r="B34" s="30"/>
      <c r="C34" s="36"/>
      <c r="D34" s="36"/>
      <c r="E34" s="32"/>
      <c r="F34" s="36"/>
      <c r="G34" s="36"/>
      <c r="H34" s="32"/>
      <c r="I34" s="39"/>
      <c r="J34" s="45"/>
      <c r="K34" s="55"/>
      <c r="L34" s="1">
        <f t="shared" si="0"/>
        <v>0</v>
      </c>
    </row>
    <row r="35" spans="1:12" ht="15.75">
      <c r="A35" s="31" t="s">
        <v>103</v>
      </c>
      <c r="B35" s="30"/>
      <c r="C35" s="36"/>
      <c r="D35" s="36"/>
      <c r="E35" s="32"/>
      <c r="F35" s="36"/>
      <c r="G35" s="36"/>
      <c r="H35" s="32"/>
      <c r="I35" s="39"/>
      <c r="J35" s="45"/>
      <c r="K35" s="55"/>
      <c r="L35" s="1">
        <f t="shared" si="0"/>
        <v>0</v>
      </c>
    </row>
    <row r="36" spans="1:12" ht="15">
      <c r="A36" s="30" t="s">
        <v>104</v>
      </c>
      <c r="B36" s="30" t="s">
        <v>10</v>
      </c>
      <c r="C36" s="36">
        <v>45</v>
      </c>
      <c r="D36" s="36">
        <v>1</v>
      </c>
      <c r="E36" s="32">
        <v>120</v>
      </c>
      <c r="F36" s="36">
        <v>30</v>
      </c>
      <c r="G36" s="36">
        <v>1</v>
      </c>
      <c r="H36" s="32">
        <v>120</v>
      </c>
      <c r="I36" s="39">
        <v>75</v>
      </c>
      <c r="J36" s="45">
        <v>1</v>
      </c>
      <c r="K36" s="55">
        <v>120</v>
      </c>
      <c r="L36" s="1">
        <f t="shared" si="0"/>
        <v>3</v>
      </c>
    </row>
    <row r="37" spans="1:12" ht="15">
      <c r="A37" s="30" t="s">
        <v>105</v>
      </c>
      <c r="B37" s="30" t="s">
        <v>21</v>
      </c>
      <c r="C37" s="36">
        <v>25</v>
      </c>
      <c r="D37" s="36">
        <v>2</v>
      </c>
      <c r="E37" s="32">
        <v>108</v>
      </c>
      <c r="F37" s="36">
        <v>20</v>
      </c>
      <c r="G37" s="36">
        <v>2</v>
      </c>
      <c r="H37" s="32">
        <v>108</v>
      </c>
      <c r="I37" s="39">
        <v>45</v>
      </c>
      <c r="J37" s="45">
        <v>2</v>
      </c>
      <c r="K37" s="55">
        <v>108</v>
      </c>
      <c r="L37" s="1">
        <f t="shared" si="0"/>
        <v>6</v>
      </c>
    </row>
    <row r="38" spans="1:12" ht="15">
      <c r="A38" s="30" t="s">
        <v>106</v>
      </c>
      <c r="B38" s="30" t="s">
        <v>48</v>
      </c>
      <c r="C38" s="36"/>
      <c r="D38" s="36"/>
      <c r="E38" s="32"/>
      <c r="F38" s="36">
        <v>7</v>
      </c>
      <c r="G38" s="36">
        <v>5</v>
      </c>
      <c r="H38" s="32">
        <v>85</v>
      </c>
      <c r="I38" s="39"/>
      <c r="J38" s="45"/>
      <c r="K38" s="55"/>
      <c r="L38" s="1">
        <f t="shared" si="0"/>
        <v>5</v>
      </c>
    </row>
    <row r="39" spans="1:12" ht="15">
      <c r="A39" s="30" t="s">
        <v>107</v>
      </c>
      <c r="B39" s="30" t="s">
        <v>29</v>
      </c>
      <c r="C39" s="36">
        <v>10</v>
      </c>
      <c r="D39" s="36">
        <v>4</v>
      </c>
      <c r="E39" s="32">
        <v>90</v>
      </c>
      <c r="F39" s="36">
        <v>10</v>
      </c>
      <c r="G39" s="36">
        <v>4</v>
      </c>
      <c r="H39" s="32">
        <v>90</v>
      </c>
      <c r="I39" s="39">
        <v>20</v>
      </c>
      <c r="J39" s="45">
        <v>4</v>
      </c>
      <c r="K39" s="55">
        <v>90</v>
      </c>
      <c r="L39" s="1">
        <f t="shared" si="0"/>
        <v>12</v>
      </c>
    </row>
    <row r="40" spans="1:12" ht="15">
      <c r="A40" s="30" t="s">
        <v>108</v>
      </c>
      <c r="B40" s="30" t="s">
        <v>20</v>
      </c>
      <c r="C40" s="36">
        <v>20</v>
      </c>
      <c r="D40" s="36">
        <v>3</v>
      </c>
      <c r="E40" s="32">
        <v>98</v>
      </c>
      <c r="F40" s="36">
        <v>15</v>
      </c>
      <c r="G40" s="36">
        <v>3</v>
      </c>
      <c r="H40" s="32">
        <v>98</v>
      </c>
      <c r="I40" s="39">
        <v>35</v>
      </c>
      <c r="J40" s="45">
        <v>3</v>
      </c>
      <c r="K40" s="55">
        <v>98</v>
      </c>
      <c r="L40" s="1">
        <f t="shared" si="0"/>
        <v>9</v>
      </c>
    </row>
    <row r="41" spans="1:12" ht="15">
      <c r="A41" s="30"/>
      <c r="B41" s="30"/>
      <c r="C41" s="36"/>
      <c r="D41" s="36"/>
      <c r="E41" s="32"/>
      <c r="F41" s="36"/>
      <c r="G41" s="36"/>
      <c r="H41" s="32"/>
      <c r="I41" s="39"/>
      <c r="J41" s="45"/>
      <c r="K41" s="55"/>
      <c r="L41" s="1">
        <f t="shared" si="0"/>
        <v>0</v>
      </c>
    </row>
    <row r="42" spans="1:12" ht="15.75">
      <c r="A42" s="31" t="s">
        <v>109</v>
      </c>
      <c r="B42" s="30"/>
      <c r="C42" s="36"/>
      <c r="D42" s="36"/>
      <c r="E42" s="32"/>
      <c r="F42" s="36"/>
      <c r="G42" s="36"/>
      <c r="H42" s="32"/>
      <c r="I42" s="39"/>
      <c r="J42" s="45"/>
      <c r="K42" s="55"/>
      <c r="L42" s="1">
        <f t="shared" si="0"/>
        <v>0</v>
      </c>
    </row>
    <row r="43" spans="1:12" ht="15">
      <c r="A43" s="30" t="s">
        <v>110</v>
      </c>
      <c r="B43" s="30" t="s">
        <v>21</v>
      </c>
      <c r="C43" s="36">
        <v>65</v>
      </c>
      <c r="D43" s="36">
        <v>1</v>
      </c>
      <c r="E43" s="32">
        <v>120</v>
      </c>
      <c r="F43" s="36">
        <v>25</v>
      </c>
      <c r="G43" s="36">
        <v>4</v>
      </c>
      <c r="H43" s="32">
        <v>90</v>
      </c>
      <c r="I43" s="39">
        <v>90</v>
      </c>
      <c r="J43" s="45">
        <v>3</v>
      </c>
      <c r="K43" s="55">
        <v>98</v>
      </c>
      <c r="L43" s="1">
        <f t="shared" si="0"/>
        <v>8</v>
      </c>
    </row>
    <row r="44" spans="1:12" ht="15">
      <c r="A44" s="30" t="s">
        <v>111</v>
      </c>
      <c r="B44" s="30" t="s">
        <v>26</v>
      </c>
      <c r="C44" s="36">
        <v>50</v>
      </c>
      <c r="D44" s="36">
        <v>3</v>
      </c>
      <c r="E44" s="32">
        <v>98</v>
      </c>
      <c r="F44" s="36">
        <v>90</v>
      </c>
      <c r="G44" s="36">
        <v>1</v>
      </c>
      <c r="H44" s="32">
        <v>120</v>
      </c>
      <c r="I44" s="39">
        <v>140</v>
      </c>
      <c r="J44" s="45">
        <v>1</v>
      </c>
      <c r="K44" s="55">
        <v>120</v>
      </c>
      <c r="L44" s="1">
        <f t="shared" si="0"/>
        <v>5</v>
      </c>
    </row>
    <row r="45" spans="1:12" ht="15">
      <c r="A45" s="30" t="s">
        <v>112</v>
      </c>
      <c r="B45" s="30" t="s">
        <v>27</v>
      </c>
      <c r="C45" s="36">
        <v>28</v>
      </c>
      <c r="D45" s="36">
        <v>6</v>
      </c>
      <c r="E45" s="32">
        <v>82</v>
      </c>
      <c r="F45" s="36">
        <v>15</v>
      </c>
      <c r="G45" s="36">
        <v>6</v>
      </c>
      <c r="H45" s="32">
        <v>82</v>
      </c>
      <c r="I45" s="39">
        <v>43</v>
      </c>
      <c r="J45" s="45">
        <v>6</v>
      </c>
      <c r="K45" s="55">
        <v>82</v>
      </c>
      <c r="L45" s="1">
        <f t="shared" si="0"/>
        <v>18</v>
      </c>
    </row>
    <row r="46" spans="1:12" ht="15">
      <c r="A46" s="30" t="s">
        <v>114</v>
      </c>
      <c r="B46" s="30" t="s">
        <v>19</v>
      </c>
      <c r="C46" s="36">
        <v>52.5</v>
      </c>
      <c r="D46" s="36">
        <v>2</v>
      </c>
      <c r="E46" s="32">
        <v>108</v>
      </c>
      <c r="F46" s="36">
        <v>29</v>
      </c>
      <c r="G46" s="36">
        <v>3</v>
      </c>
      <c r="H46" s="32">
        <v>98</v>
      </c>
      <c r="I46" s="39">
        <v>81.5</v>
      </c>
      <c r="J46" s="45">
        <v>4</v>
      </c>
      <c r="K46" s="55">
        <v>90</v>
      </c>
      <c r="L46" s="1">
        <f t="shared" si="0"/>
        <v>9</v>
      </c>
    </row>
    <row r="47" spans="1:12" ht="15">
      <c r="A47" s="30" t="s">
        <v>115</v>
      </c>
      <c r="B47" s="30" t="s">
        <v>47</v>
      </c>
      <c r="C47" s="36">
        <v>41.5</v>
      </c>
      <c r="D47" s="36">
        <v>4</v>
      </c>
      <c r="E47" s="32">
        <v>90</v>
      </c>
      <c r="F47" s="36">
        <v>15</v>
      </c>
      <c r="G47" s="36">
        <v>5</v>
      </c>
      <c r="H47" s="32">
        <v>85</v>
      </c>
      <c r="I47" s="39">
        <v>56.5</v>
      </c>
      <c r="J47" s="45">
        <v>5</v>
      </c>
      <c r="K47" s="55">
        <v>85</v>
      </c>
      <c r="L47" s="1">
        <f t="shared" si="0"/>
        <v>14</v>
      </c>
    </row>
    <row r="48" spans="1:12" ht="15">
      <c r="A48" s="30" t="s">
        <v>116</v>
      </c>
      <c r="B48" s="30" t="s">
        <v>25</v>
      </c>
      <c r="C48" s="36">
        <v>30</v>
      </c>
      <c r="D48" s="36">
        <v>5</v>
      </c>
      <c r="E48" s="32">
        <v>85</v>
      </c>
      <c r="F48" s="36">
        <v>80</v>
      </c>
      <c r="G48" s="36">
        <v>2</v>
      </c>
      <c r="H48" s="32">
        <v>108</v>
      </c>
      <c r="I48" s="39">
        <v>110</v>
      </c>
      <c r="J48" s="45">
        <v>2</v>
      </c>
      <c r="K48" s="55">
        <v>108</v>
      </c>
      <c r="L48" s="1">
        <f t="shared" si="0"/>
        <v>9</v>
      </c>
    </row>
    <row r="49" spans="1:12" ht="20.25" hidden="1">
      <c r="A49" s="19"/>
      <c r="B49" s="19"/>
      <c r="C49" s="37"/>
      <c r="D49" s="37"/>
      <c r="E49" s="42"/>
      <c r="F49" s="37"/>
      <c r="G49" s="37"/>
      <c r="H49" s="42"/>
      <c r="I49" s="40"/>
      <c r="J49" s="45"/>
      <c r="K49" s="55"/>
      <c r="L49" s="1">
        <f t="shared" si="0"/>
        <v>0</v>
      </c>
    </row>
    <row r="50" spans="1:12" ht="20.25" hidden="1">
      <c r="A50" s="19"/>
      <c r="B50" s="19"/>
      <c r="C50" s="37"/>
      <c r="D50" s="37"/>
      <c r="E50" s="42"/>
      <c r="F50" s="37"/>
      <c r="G50" s="37"/>
      <c r="H50" s="42"/>
      <c r="I50" s="40"/>
      <c r="J50" s="45"/>
      <c r="K50" s="55"/>
      <c r="L50" s="1">
        <f t="shared" si="0"/>
        <v>0</v>
      </c>
    </row>
    <row r="51" spans="1:12" ht="20.25" hidden="1">
      <c r="A51" s="19"/>
      <c r="B51" s="19"/>
      <c r="C51" s="37"/>
      <c r="D51" s="37"/>
      <c r="E51" s="42"/>
      <c r="F51" s="37"/>
      <c r="G51" s="37"/>
      <c r="H51" s="42"/>
      <c r="I51" s="40"/>
      <c r="J51" s="45"/>
      <c r="K51" s="55"/>
      <c r="L51" s="1">
        <f t="shared" si="0"/>
        <v>0</v>
      </c>
    </row>
    <row r="52" spans="1:12" ht="20.25" hidden="1">
      <c r="A52" s="19"/>
      <c r="B52" s="19"/>
      <c r="C52" s="37"/>
      <c r="D52" s="37"/>
      <c r="E52" s="42"/>
      <c r="F52" s="37"/>
      <c r="G52" s="37"/>
      <c r="H52" s="42"/>
      <c r="I52" s="40"/>
      <c r="J52" s="45"/>
      <c r="K52" s="55"/>
      <c r="L52" s="1">
        <f t="shared" si="0"/>
        <v>0</v>
      </c>
    </row>
    <row r="53" spans="3:12" ht="12.75" hidden="1">
      <c r="C53" s="15"/>
      <c r="D53" s="15"/>
      <c r="E53" s="43"/>
      <c r="F53" s="15"/>
      <c r="G53" s="15"/>
      <c r="H53" s="43"/>
      <c r="I53" s="15"/>
      <c r="J53" s="45"/>
      <c r="K53" s="55"/>
      <c r="L53" s="1">
        <f t="shared" si="0"/>
        <v>0</v>
      </c>
    </row>
    <row r="54" spans="1:12" ht="15.75">
      <c r="A54" s="31" t="s">
        <v>121</v>
      </c>
      <c r="B54" s="30"/>
      <c r="C54" s="36"/>
      <c r="D54" s="36"/>
      <c r="E54" s="32"/>
      <c r="F54" s="36"/>
      <c r="G54" s="36"/>
      <c r="H54" s="32"/>
      <c r="I54" s="39"/>
      <c r="J54" s="45"/>
      <c r="K54" s="55"/>
      <c r="L54" s="1">
        <f t="shared" si="0"/>
        <v>0</v>
      </c>
    </row>
    <row r="55" spans="1:12" ht="15">
      <c r="A55" s="30" t="s">
        <v>35</v>
      </c>
      <c r="B55" s="30" t="s">
        <v>10</v>
      </c>
      <c r="C55" s="36">
        <v>46.5</v>
      </c>
      <c r="D55" s="36">
        <v>4</v>
      </c>
      <c r="E55" s="32">
        <v>90</v>
      </c>
      <c r="F55" s="36">
        <v>35</v>
      </c>
      <c r="G55" s="36">
        <v>3</v>
      </c>
      <c r="H55" s="32">
        <v>98</v>
      </c>
      <c r="I55" s="39">
        <v>81.5</v>
      </c>
      <c r="J55" s="45">
        <v>3</v>
      </c>
      <c r="K55" s="55">
        <v>98</v>
      </c>
      <c r="L55" s="1">
        <f t="shared" si="0"/>
        <v>10</v>
      </c>
    </row>
    <row r="56" spans="1:12" ht="15">
      <c r="A56" s="30" t="s">
        <v>55</v>
      </c>
      <c r="B56" s="30" t="s">
        <v>21</v>
      </c>
      <c r="C56" s="36">
        <v>27.5</v>
      </c>
      <c r="D56" s="36">
        <v>5</v>
      </c>
      <c r="E56" s="32">
        <v>85</v>
      </c>
      <c r="F56" s="36">
        <v>20</v>
      </c>
      <c r="G56" s="36">
        <v>5</v>
      </c>
      <c r="H56" s="32">
        <v>85</v>
      </c>
      <c r="I56" s="39">
        <v>47.5</v>
      </c>
      <c r="J56" s="45">
        <v>5</v>
      </c>
      <c r="K56" s="55">
        <v>85</v>
      </c>
      <c r="L56" s="1">
        <f t="shared" si="0"/>
        <v>15</v>
      </c>
    </row>
    <row r="57" spans="1:12" ht="15">
      <c r="A57" s="30" t="s">
        <v>117</v>
      </c>
      <c r="B57" s="30" t="s">
        <v>19</v>
      </c>
      <c r="C57" s="36">
        <v>102.5</v>
      </c>
      <c r="D57" s="36">
        <v>1</v>
      </c>
      <c r="E57" s="32">
        <v>120</v>
      </c>
      <c r="F57" s="36">
        <v>78</v>
      </c>
      <c r="G57" s="36">
        <v>1</v>
      </c>
      <c r="H57" s="32">
        <v>120</v>
      </c>
      <c r="I57" s="39">
        <v>180.5</v>
      </c>
      <c r="J57" s="45">
        <v>1</v>
      </c>
      <c r="K57" s="55">
        <v>120</v>
      </c>
      <c r="L57" s="1">
        <f t="shared" si="0"/>
        <v>3</v>
      </c>
    </row>
    <row r="58" spans="1:12" ht="15">
      <c r="A58" s="30" t="s">
        <v>118</v>
      </c>
      <c r="B58" s="30" t="s">
        <v>8</v>
      </c>
      <c r="C58" s="36">
        <v>55</v>
      </c>
      <c r="D58" s="36">
        <v>2</v>
      </c>
      <c r="E58" s="32">
        <v>108</v>
      </c>
      <c r="F58" s="36">
        <v>62</v>
      </c>
      <c r="G58" s="36">
        <v>2</v>
      </c>
      <c r="H58" s="32">
        <v>108</v>
      </c>
      <c r="I58" s="39">
        <v>117</v>
      </c>
      <c r="J58" s="45">
        <v>2</v>
      </c>
      <c r="K58" s="55">
        <v>108</v>
      </c>
      <c r="L58" s="1">
        <f t="shared" si="0"/>
        <v>6</v>
      </c>
    </row>
    <row r="59" spans="1:12" ht="15">
      <c r="A59" s="30" t="s">
        <v>119</v>
      </c>
      <c r="B59" s="30" t="s">
        <v>47</v>
      </c>
      <c r="C59" s="36">
        <v>15</v>
      </c>
      <c r="D59" s="36">
        <v>6</v>
      </c>
      <c r="E59" s="32">
        <v>82</v>
      </c>
      <c r="F59" s="36">
        <v>7</v>
      </c>
      <c r="G59" s="36">
        <v>6</v>
      </c>
      <c r="H59" s="32">
        <v>82</v>
      </c>
      <c r="I59" s="39">
        <v>22</v>
      </c>
      <c r="J59" s="45">
        <v>6</v>
      </c>
      <c r="K59" s="55">
        <v>82</v>
      </c>
      <c r="L59" s="1">
        <f t="shared" si="0"/>
        <v>18</v>
      </c>
    </row>
    <row r="60" spans="1:12" ht="15">
      <c r="A60" s="30" t="s">
        <v>68</v>
      </c>
      <c r="B60" s="30" t="s">
        <v>4</v>
      </c>
      <c r="C60" s="36">
        <v>1</v>
      </c>
      <c r="D60" s="36">
        <v>7</v>
      </c>
      <c r="E60" s="32">
        <v>79</v>
      </c>
      <c r="F60" s="36">
        <v>20</v>
      </c>
      <c r="G60" s="36">
        <v>7</v>
      </c>
      <c r="H60" s="32">
        <v>79</v>
      </c>
      <c r="I60" s="39">
        <v>21</v>
      </c>
      <c r="J60" s="45">
        <v>7</v>
      </c>
      <c r="K60" s="55">
        <v>79</v>
      </c>
      <c r="L60" s="1">
        <f t="shared" si="0"/>
        <v>21</v>
      </c>
    </row>
    <row r="61" spans="1:12" ht="15">
      <c r="A61" s="30" t="s">
        <v>120</v>
      </c>
      <c r="B61" s="30" t="s">
        <v>54</v>
      </c>
      <c r="C61" s="36">
        <v>50.5</v>
      </c>
      <c r="D61" s="36">
        <v>3</v>
      </c>
      <c r="E61" s="32">
        <v>98</v>
      </c>
      <c r="F61" s="36">
        <v>30</v>
      </c>
      <c r="G61" s="36">
        <v>4</v>
      </c>
      <c r="H61" s="32">
        <v>90</v>
      </c>
      <c r="I61" s="39">
        <v>80.5</v>
      </c>
      <c r="J61" s="45">
        <v>4</v>
      </c>
      <c r="K61" s="55">
        <v>90</v>
      </c>
      <c r="L61" s="1">
        <f t="shared" si="0"/>
        <v>11</v>
      </c>
    </row>
    <row r="62" spans="1:12" ht="15.75">
      <c r="A62" s="31" t="s">
        <v>122</v>
      </c>
      <c r="B62" s="30"/>
      <c r="C62" s="36"/>
      <c r="D62" s="36"/>
      <c r="E62" s="32"/>
      <c r="F62" s="36"/>
      <c r="G62" s="36"/>
      <c r="H62" s="32"/>
      <c r="I62" s="39"/>
      <c r="J62" s="45"/>
      <c r="K62" s="55"/>
      <c r="L62" s="1">
        <f t="shared" si="0"/>
        <v>0</v>
      </c>
    </row>
    <row r="63" spans="1:12" ht="15">
      <c r="A63" s="30" t="s">
        <v>67</v>
      </c>
      <c r="B63" s="30" t="s">
        <v>4</v>
      </c>
      <c r="C63" s="36">
        <v>5</v>
      </c>
      <c r="D63" s="36">
        <v>4</v>
      </c>
      <c r="E63" s="32">
        <v>90</v>
      </c>
      <c r="F63" s="36">
        <v>20</v>
      </c>
      <c r="G63" s="36">
        <v>4</v>
      </c>
      <c r="H63" s="32">
        <v>90</v>
      </c>
      <c r="I63" s="39">
        <v>25</v>
      </c>
      <c r="J63" s="45">
        <v>4</v>
      </c>
      <c r="K63" s="55">
        <v>90</v>
      </c>
      <c r="L63" s="1">
        <f t="shared" si="0"/>
        <v>12</v>
      </c>
    </row>
    <row r="64" spans="1:12" ht="15">
      <c r="A64" s="30" t="s">
        <v>123</v>
      </c>
      <c r="B64" s="30" t="s">
        <v>53</v>
      </c>
      <c r="C64" s="36">
        <v>29</v>
      </c>
      <c r="D64" s="36">
        <v>2</v>
      </c>
      <c r="E64" s="32">
        <v>108</v>
      </c>
      <c r="F64" s="36">
        <v>35</v>
      </c>
      <c r="G64" s="36">
        <v>2</v>
      </c>
      <c r="H64" s="32">
        <v>108</v>
      </c>
      <c r="I64" s="39">
        <v>64</v>
      </c>
      <c r="J64" s="45">
        <v>2</v>
      </c>
      <c r="K64" s="55">
        <v>108</v>
      </c>
      <c r="L64" s="1">
        <f t="shared" si="0"/>
        <v>6</v>
      </c>
    </row>
    <row r="65" spans="1:12" ht="15">
      <c r="A65" s="30" t="s">
        <v>124</v>
      </c>
      <c r="B65" s="30" t="s">
        <v>52</v>
      </c>
      <c r="C65" s="36">
        <v>28</v>
      </c>
      <c r="D65" s="36">
        <v>3</v>
      </c>
      <c r="E65" s="32">
        <v>98</v>
      </c>
      <c r="F65" s="36">
        <v>25</v>
      </c>
      <c r="G65" s="36">
        <v>3</v>
      </c>
      <c r="H65" s="32">
        <v>98</v>
      </c>
      <c r="I65" s="39">
        <v>53</v>
      </c>
      <c r="J65" s="45">
        <v>3</v>
      </c>
      <c r="K65" s="55">
        <v>98</v>
      </c>
      <c r="L65" s="1">
        <f t="shared" si="0"/>
        <v>9</v>
      </c>
    </row>
    <row r="66" spans="1:12" ht="15">
      <c r="A66" s="30" t="s">
        <v>125</v>
      </c>
      <c r="B66" s="30" t="s">
        <v>49</v>
      </c>
      <c r="C66" s="36">
        <v>38.5</v>
      </c>
      <c r="D66" s="36">
        <v>1</v>
      </c>
      <c r="E66" s="32">
        <v>120</v>
      </c>
      <c r="F66" s="36">
        <v>40</v>
      </c>
      <c r="G66" s="36">
        <v>1</v>
      </c>
      <c r="H66" s="32">
        <v>120</v>
      </c>
      <c r="I66" s="39">
        <v>78</v>
      </c>
      <c r="J66" s="45">
        <v>1</v>
      </c>
      <c r="K66" s="55">
        <v>120</v>
      </c>
      <c r="L66" s="1">
        <f t="shared" si="0"/>
        <v>3</v>
      </c>
    </row>
    <row r="67" spans="1:12" ht="15">
      <c r="A67" s="30" t="s">
        <v>126</v>
      </c>
      <c r="B67" s="30" t="s">
        <v>27</v>
      </c>
      <c r="C67" s="36">
        <v>1</v>
      </c>
      <c r="D67" s="36">
        <v>5</v>
      </c>
      <c r="E67" s="32">
        <v>85</v>
      </c>
      <c r="F67" s="36">
        <v>1</v>
      </c>
      <c r="G67" s="36">
        <v>5</v>
      </c>
      <c r="H67" s="32">
        <v>85</v>
      </c>
      <c r="I67" s="39">
        <v>2</v>
      </c>
      <c r="J67" s="45">
        <v>5</v>
      </c>
      <c r="K67" s="55">
        <v>85</v>
      </c>
      <c r="L67" s="1">
        <f t="shared" si="0"/>
        <v>15</v>
      </c>
    </row>
    <row r="68" spans="3:12" ht="12.75">
      <c r="C68" s="15"/>
      <c r="D68" s="15"/>
      <c r="E68" s="43"/>
      <c r="F68" s="15"/>
      <c r="G68" s="15"/>
      <c r="H68" s="43"/>
      <c r="I68" s="15"/>
      <c r="J68" s="45"/>
      <c r="K68" s="55"/>
      <c r="L68" s="1"/>
    </row>
    <row r="69" spans="3:12" ht="12.75">
      <c r="C69" s="15"/>
      <c r="D69" s="15"/>
      <c r="E69" s="43"/>
      <c r="F69" s="15"/>
      <c r="G69" s="15"/>
      <c r="H69" s="43"/>
      <c r="I69" s="15"/>
      <c r="J69" s="45"/>
      <c r="K69" s="45"/>
      <c r="L69" s="1">
        <f t="shared" si="0"/>
        <v>0</v>
      </c>
    </row>
    <row r="70" spans="2:12" ht="20.25">
      <c r="B70" s="33" t="s">
        <v>18</v>
      </c>
      <c r="C70" s="129" t="s">
        <v>14</v>
      </c>
      <c r="D70" s="130"/>
      <c r="E70" s="43"/>
      <c r="F70" s="15"/>
      <c r="G70" s="15"/>
      <c r="H70" s="43"/>
      <c r="I70" s="15"/>
      <c r="J70" s="45"/>
      <c r="K70" s="45"/>
      <c r="L70" s="1">
        <f>J70+G70+D70</f>
        <v>0</v>
      </c>
    </row>
    <row r="71" spans="1:12" ht="15.75">
      <c r="A71" s="31" t="s">
        <v>70</v>
      </c>
      <c r="B71" s="30"/>
      <c r="C71" s="16" t="s">
        <v>11</v>
      </c>
      <c r="D71" s="16" t="s">
        <v>13</v>
      </c>
      <c r="E71" s="32" t="s">
        <v>1</v>
      </c>
      <c r="F71" s="36"/>
      <c r="G71" s="36"/>
      <c r="H71" s="36"/>
      <c r="I71" s="39"/>
      <c r="J71" s="45"/>
      <c r="K71" s="45"/>
      <c r="L71" s="6"/>
    </row>
    <row r="72" spans="1:12" ht="15">
      <c r="A72" s="30" t="s">
        <v>72</v>
      </c>
      <c r="B72" s="30" t="s">
        <v>26</v>
      </c>
      <c r="C72" s="36">
        <v>55</v>
      </c>
      <c r="D72" s="36">
        <v>1</v>
      </c>
      <c r="E72" s="32">
        <v>120</v>
      </c>
      <c r="F72" s="36"/>
      <c r="G72" s="36"/>
      <c r="H72" s="36"/>
      <c r="I72" s="39"/>
      <c r="J72" s="45"/>
      <c r="K72" s="45"/>
      <c r="L72" s="6"/>
    </row>
    <row r="73" spans="1:12" ht="15">
      <c r="A73" s="30" t="s">
        <v>71</v>
      </c>
      <c r="B73" s="30" t="s">
        <v>29</v>
      </c>
      <c r="C73" s="36">
        <v>36</v>
      </c>
      <c r="D73" s="36">
        <v>2</v>
      </c>
      <c r="E73" s="32">
        <v>108</v>
      </c>
      <c r="F73" s="36"/>
      <c r="G73" s="36"/>
      <c r="H73" s="36"/>
      <c r="I73" s="39"/>
      <c r="J73" s="45"/>
      <c r="K73" s="45"/>
      <c r="L73" s="6"/>
    </row>
    <row r="74" spans="1:12" ht="15.75">
      <c r="A74" s="31" t="s">
        <v>73</v>
      </c>
      <c r="B74" s="30"/>
      <c r="C74" s="36"/>
      <c r="D74" s="36"/>
      <c r="E74" s="32"/>
      <c r="F74" s="36"/>
      <c r="G74" s="36"/>
      <c r="H74" s="36"/>
      <c r="I74" s="39"/>
      <c r="J74" s="45"/>
      <c r="K74" s="45"/>
      <c r="L74" s="6"/>
    </row>
    <row r="75" spans="1:12" ht="15">
      <c r="A75" s="30" t="s">
        <v>75</v>
      </c>
      <c r="B75" s="30" t="s">
        <v>31</v>
      </c>
      <c r="C75" s="36">
        <v>45</v>
      </c>
      <c r="D75" s="36">
        <v>1</v>
      </c>
      <c r="E75" s="32">
        <v>120</v>
      </c>
      <c r="F75" s="36"/>
      <c r="G75" s="36"/>
      <c r="H75" s="36"/>
      <c r="I75" s="39"/>
      <c r="J75" s="45"/>
      <c r="K75" s="45"/>
      <c r="L75" s="6"/>
    </row>
    <row r="76" spans="1:12" ht="15">
      <c r="A76" s="30" t="s">
        <v>76</v>
      </c>
      <c r="B76" s="30" t="s">
        <v>77</v>
      </c>
      <c r="C76" s="36">
        <v>40</v>
      </c>
      <c r="D76" s="36">
        <v>2</v>
      </c>
      <c r="E76" s="32">
        <v>108</v>
      </c>
      <c r="F76" s="36"/>
      <c r="G76" s="36"/>
      <c r="H76" s="36"/>
      <c r="I76" s="39"/>
      <c r="J76" s="45"/>
      <c r="K76" s="45"/>
      <c r="L76" s="6"/>
    </row>
    <row r="77" spans="1:12" ht="15">
      <c r="A77" s="30" t="s">
        <v>74</v>
      </c>
      <c r="B77" s="30" t="s">
        <v>22</v>
      </c>
      <c r="C77" s="36">
        <v>39</v>
      </c>
      <c r="D77" s="36">
        <v>3</v>
      </c>
      <c r="E77" s="32">
        <v>98</v>
      </c>
      <c r="F77" s="36"/>
      <c r="G77" s="36"/>
      <c r="H77" s="36"/>
      <c r="I77" s="39"/>
      <c r="J77" s="45"/>
      <c r="K77" s="45"/>
      <c r="L77" s="6"/>
    </row>
    <row r="78" spans="1:12" ht="15">
      <c r="A78" s="30" t="s">
        <v>51</v>
      </c>
      <c r="B78" s="30" t="s">
        <v>24</v>
      </c>
      <c r="C78" s="36">
        <v>30</v>
      </c>
      <c r="D78" s="36">
        <v>4</v>
      </c>
      <c r="E78" s="32">
        <v>90</v>
      </c>
      <c r="F78" s="36"/>
      <c r="G78" s="36"/>
      <c r="H78" s="36"/>
      <c r="I78" s="39"/>
      <c r="J78" s="45"/>
      <c r="K78" s="45"/>
      <c r="L78" s="6"/>
    </row>
    <row r="79" spans="1:12" ht="15.75">
      <c r="A79" s="31" t="s">
        <v>78</v>
      </c>
      <c r="B79" s="30"/>
      <c r="C79" s="36"/>
      <c r="D79" s="36"/>
      <c r="E79" s="32"/>
      <c r="F79" s="36"/>
      <c r="G79" s="36"/>
      <c r="H79" s="36"/>
      <c r="I79" s="39"/>
      <c r="J79" s="45"/>
      <c r="K79" s="45"/>
      <c r="L79" s="6"/>
    </row>
    <row r="80" spans="1:12" ht="15">
      <c r="A80" s="30" t="s">
        <v>63</v>
      </c>
      <c r="B80" s="30" t="s">
        <v>10</v>
      </c>
      <c r="C80" s="36">
        <v>110</v>
      </c>
      <c r="D80" s="36">
        <v>1</v>
      </c>
      <c r="E80" s="32">
        <v>120</v>
      </c>
      <c r="F80" s="36"/>
      <c r="G80" s="36"/>
      <c r="H80" s="36"/>
      <c r="I80" s="39"/>
      <c r="J80" s="45"/>
      <c r="K80" s="45"/>
      <c r="L80" s="6"/>
    </row>
    <row r="81" spans="1:12" ht="15">
      <c r="A81" s="30" t="s">
        <v>79</v>
      </c>
      <c r="B81" s="30" t="s">
        <v>28</v>
      </c>
      <c r="C81" s="36">
        <v>60</v>
      </c>
      <c r="D81" s="36">
        <v>2</v>
      </c>
      <c r="E81" s="32">
        <v>108</v>
      </c>
      <c r="F81" s="36"/>
      <c r="G81" s="36"/>
      <c r="H81" s="36"/>
      <c r="I81" s="39"/>
      <c r="J81" s="45"/>
      <c r="K81" s="45"/>
      <c r="L81" s="6"/>
    </row>
    <row r="82" spans="1:12" ht="15">
      <c r="A82" s="30" t="s">
        <v>56</v>
      </c>
      <c r="B82" s="30" t="s">
        <v>9</v>
      </c>
      <c r="C82" s="36">
        <v>45</v>
      </c>
      <c r="D82" s="36">
        <v>3</v>
      </c>
      <c r="E82" s="32">
        <v>98</v>
      </c>
      <c r="F82" s="36"/>
      <c r="G82" s="36"/>
      <c r="H82" s="36"/>
      <c r="I82" s="39"/>
      <c r="J82" s="45"/>
      <c r="K82" s="45"/>
      <c r="L82" s="6"/>
    </row>
    <row r="83" spans="1:12" ht="15.75">
      <c r="A83" s="31" t="s">
        <v>80</v>
      </c>
      <c r="B83" s="30"/>
      <c r="C83" s="36"/>
      <c r="D83" s="36"/>
      <c r="E83" s="32"/>
      <c r="F83" s="36"/>
      <c r="G83" s="36"/>
      <c r="H83" s="36"/>
      <c r="I83" s="39"/>
      <c r="J83" s="45"/>
      <c r="K83" s="45"/>
      <c r="L83" s="6"/>
    </row>
    <row r="84" spans="1:12" ht="15">
      <c r="A84" s="30" t="s">
        <v>81</v>
      </c>
      <c r="B84" s="30" t="s">
        <v>54</v>
      </c>
      <c r="C84" s="36">
        <v>87</v>
      </c>
      <c r="D84" s="36">
        <v>1</v>
      </c>
      <c r="E84" s="32">
        <v>120</v>
      </c>
      <c r="F84" s="36"/>
      <c r="G84" s="36"/>
      <c r="H84" s="36"/>
      <c r="I84" s="39"/>
      <c r="J84" s="45"/>
      <c r="K84" s="45"/>
      <c r="L84" s="6"/>
    </row>
    <row r="85" spans="1:12" ht="15">
      <c r="A85" s="30" t="s">
        <v>86</v>
      </c>
      <c r="B85" s="30" t="s">
        <v>31</v>
      </c>
      <c r="C85" s="36">
        <v>84</v>
      </c>
      <c r="D85" s="36">
        <v>2</v>
      </c>
      <c r="E85" s="32"/>
      <c r="F85" s="36"/>
      <c r="G85" s="36"/>
      <c r="H85" s="36"/>
      <c r="I85" s="39"/>
      <c r="J85" s="45"/>
      <c r="K85" s="45"/>
      <c r="L85" s="6"/>
    </row>
    <row r="86" spans="1:12" ht="15">
      <c r="A86" s="30" t="s">
        <v>62</v>
      </c>
      <c r="B86" s="30" t="s">
        <v>21</v>
      </c>
      <c r="C86" s="36">
        <v>68</v>
      </c>
      <c r="D86" s="36">
        <v>3</v>
      </c>
      <c r="E86" s="32">
        <v>108</v>
      </c>
      <c r="F86" s="36"/>
      <c r="G86" s="36"/>
      <c r="H86" s="36"/>
      <c r="I86" s="39"/>
      <c r="J86" s="45"/>
      <c r="K86" s="45"/>
      <c r="L86" s="6"/>
    </row>
    <row r="87" spans="1:12" ht="15">
      <c r="A87" s="30" t="s">
        <v>82</v>
      </c>
      <c r="B87" s="30" t="s">
        <v>9</v>
      </c>
      <c r="C87" s="36">
        <v>64</v>
      </c>
      <c r="D87" s="36">
        <v>4</v>
      </c>
      <c r="E87" s="32"/>
      <c r="F87" s="36"/>
      <c r="G87" s="36"/>
      <c r="H87" s="36"/>
      <c r="I87" s="39"/>
      <c r="J87" s="45"/>
      <c r="K87" s="45"/>
      <c r="L87" s="6"/>
    </row>
    <row r="88" spans="1:12" ht="15">
      <c r="A88" s="30" t="s">
        <v>83</v>
      </c>
      <c r="B88" s="30" t="s">
        <v>48</v>
      </c>
      <c r="C88" s="36">
        <v>60</v>
      </c>
      <c r="D88" s="36">
        <v>5</v>
      </c>
      <c r="E88" s="32">
        <v>98</v>
      </c>
      <c r="F88" s="36"/>
      <c r="G88" s="36"/>
      <c r="H88" s="36"/>
      <c r="I88" s="39"/>
      <c r="J88" s="45"/>
      <c r="K88" s="45"/>
      <c r="L88" s="6"/>
    </row>
    <row r="89" spans="1:12" ht="15">
      <c r="A89" s="30" t="s">
        <v>85</v>
      </c>
      <c r="B89" s="30" t="s">
        <v>8</v>
      </c>
      <c r="C89" s="36">
        <v>20</v>
      </c>
      <c r="D89" s="36">
        <v>6</v>
      </c>
      <c r="E89" s="32">
        <v>90</v>
      </c>
      <c r="F89" s="36"/>
      <c r="G89" s="36"/>
      <c r="H89" s="36"/>
      <c r="I89" s="39"/>
      <c r="J89" s="45"/>
      <c r="K89" s="45"/>
      <c r="L89" s="6"/>
    </row>
    <row r="90" spans="1:12" ht="15">
      <c r="A90" s="30" t="s">
        <v>60</v>
      </c>
      <c r="B90" s="30" t="s">
        <v>25</v>
      </c>
      <c r="C90" s="36">
        <v>9</v>
      </c>
      <c r="D90" s="36">
        <v>7</v>
      </c>
      <c r="E90" s="32">
        <v>85</v>
      </c>
      <c r="F90" s="36"/>
      <c r="G90" s="36"/>
      <c r="H90" s="36"/>
      <c r="I90" s="39"/>
      <c r="J90" s="45"/>
      <c r="K90" s="45"/>
      <c r="L90" s="6"/>
    </row>
    <row r="91" spans="1:12" ht="15">
      <c r="A91" s="30" t="s">
        <v>59</v>
      </c>
      <c r="B91" s="30" t="s">
        <v>19</v>
      </c>
      <c r="C91" s="36">
        <v>6</v>
      </c>
      <c r="D91" s="36">
        <v>8</v>
      </c>
      <c r="E91" s="32">
        <v>82</v>
      </c>
      <c r="F91" s="36"/>
      <c r="G91" s="36"/>
      <c r="H91" s="36"/>
      <c r="I91" s="39"/>
      <c r="J91" s="45"/>
      <c r="K91" s="45"/>
      <c r="L91" s="6"/>
    </row>
    <row r="92" spans="1:12" ht="15">
      <c r="A92" s="30" t="s">
        <v>84</v>
      </c>
      <c r="B92" s="30" t="s">
        <v>27</v>
      </c>
      <c r="C92" s="36">
        <v>2</v>
      </c>
      <c r="D92" s="36">
        <v>9</v>
      </c>
      <c r="E92" s="32">
        <v>79</v>
      </c>
      <c r="F92" s="36"/>
      <c r="G92" s="36"/>
      <c r="H92" s="36"/>
      <c r="I92" s="39"/>
      <c r="J92" s="45"/>
      <c r="K92" s="45"/>
      <c r="L92" s="6"/>
    </row>
    <row r="93" spans="1:12" ht="15">
      <c r="A93" s="30"/>
      <c r="B93" s="30"/>
      <c r="C93" s="36"/>
      <c r="D93" s="36"/>
      <c r="E93" s="32"/>
      <c r="F93" s="36"/>
      <c r="G93" s="36"/>
      <c r="H93" s="36"/>
      <c r="I93" s="39"/>
      <c r="J93" s="45"/>
      <c r="K93" s="45"/>
      <c r="L93" s="6"/>
    </row>
    <row r="94" spans="1:12" ht="15">
      <c r="A94" s="30"/>
      <c r="B94" s="30"/>
      <c r="C94" s="36"/>
      <c r="D94" s="36"/>
      <c r="E94" s="32"/>
      <c r="F94" s="36"/>
      <c r="G94" s="36"/>
      <c r="H94" s="36"/>
      <c r="I94" s="39"/>
      <c r="J94" s="45"/>
      <c r="K94" s="45"/>
      <c r="L94" s="6"/>
    </row>
    <row r="95" spans="5:12" ht="12.75">
      <c r="E95" s="43"/>
      <c r="J95" s="18"/>
      <c r="K95" s="18"/>
      <c r="L95" s="1"/>
    </row>
  </sheetData>
  <sheetProtection/>
  <mergeCells count="5">
    <mergeCell ref="L2:L3"/>
    <mergeCell ref="C70:D70"/>
    <mergeCell ref="C2:E2"/>
    <mergeCell ref="F2:H2"/>
    <mergeCell ref="I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9" r:id="rId1"/>
  <rowBreaks count="1" manualBreakCount="1">
    <brk id="6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view="pageBreakPreview" zoomScaleSheetLayoutView="100" zoomScalePageLayoutView="0" workbookViewId="0" topLeftCell="A13">
      <selection activeCell="F19" sqref="F19:F20"/>
    </sheetView>
  </sheetViews>
  <sheetFormatPr defaultColWidth="9.140625" defaultRowHeight="12.75"/>
  <cols>
    <col min="1" max="1" width="21.140625" style="0" customWidth="1"/>
    <col min="2" max="2" width="12.00390625" style="0" customWidth="1"/>
    <col min="3" max="3" width="10.7109375" style="0" bestFit="1" customWidth="1"/>
    <col min="4" max="4" width="9.140625" style="15" customWidth="1"/>
    <col min="6" max="6" width="16.140625" style="0" customWidth="1"/>
    <col min="7" max="7" width="13.8515625" style="0" customWidth="1"/>
  </cols>
  <sheetData>
    <row r="1" spans="1:2" ht="12.75">
      <c r="A1" s="17" t="s">
        <v>37</v>
      </c>
      <c r="B1" s="17"/>
    </row>
    <row r="3" spans="1:3" ht="12.75">
      <c r="A3" s="2" t="s">
        <v>2</v>
      </c>
      <c r="B3" s="2"/>
      <c r="C3" s="2" t="s">
        <v>17</v>
      </c>
    </row>
    <row r="4" spans="1:3" ht="12.75">
      <c r="A4" s="14" t="s">
        <v>116</v>
      </c>
      <c r="B4" s="14" t="s">
        <v>14</v>
      </c>
      <c r="C4" s="49">
        <f>VLOOKUP(A4,'гири лич'!$A$5:$H$69,5,FALSE)</f>
        <v>85</v>
      </c>
    </row>
    <row r="5" spans="1:3" ht="12.75">
      <c r="A5" s="14"/>
      <c r="B5" s="14" t="s">
        <v>15</v>
      </c>
      <c r="C5" s="49">
        <v>108</v>
      </c>
    </row>
    <row r="6" spans="1:3" ht="12.75">
      <c r="A6" s="14"/>
      <c r="B6" s="14" t="s">
        <v>16</v>
      </c>
      <c r="C6" s="49">
        <v>108</v>
      </c>
    </row>
    <row r="7" spans="1:3" ht="12.75">
      <c r="A7" s="14"/>
      <c r="B7" s="14" t="s">
        <v>14</v>
      </c>
      <c r="C7" s="49"/>
    </row>
    <row r="8" spans="1:3" ht="12.75">
      <c r="A8" s="14"/>
      <c r="B8" s="14" t="s">
        <v>15</v>
      </c>
      <c r="C8" s="49"/>
    </row>
    <row r="9" spans="1:3" ht="12.75">
      <c r="A9" s="14"/>
      <c r="B9" s="14" t="s">
        <v>16</v>
      </c>
      <c r="C9" s="49"/>
    </row>
    <row r="10" spans="1:3" ht="12.75">
      <c r="A10" s="14"/>
      <c r="B10" s="14" t="s">
        <v>14</v>
      </c>
      <c r="C10" s="49">
        <v>0</v>
      </c>
    </row>
    <row r="11" spans="1:3" ht="12.75">
      <c r="A11" s="14"/>
      <c r="B11" s="14" t="s">
        <v>15</v>
      </c>
      <c r="C11" s="49">
        <v>0</v>
      </c>
    </row>
    <row r="12" spans="1:3" ht="12.75">
      <c r="A12" s="46"/>
      <c r="B12" s="14" t="s">
        <v>16</v>
      </c>
      <c r="C12" s="50">
        <v>0</v>
      </c>
    </row>
    <row r="13" spans="1:3" ht="13.5" thickBot="1">
      <c r="A13" s="64" t="s">
        <v>128</v>
      </c>
      <c r="B13" s="47" t="s">
        <v>14</v>
      </c>
      <c r="C13" s="51">
        <v>85</v>
      </c>
    </row>
    <row r="14" spans="1:3" ht="16.5" thickBot="1">
      <c r="A14" s="34" t="s">
        <v>25</v>
      </c>
      <c r="B14" s="34"/>
      <c r="C14" s="48">
        <f>SUM(C4:C13)</f>
        <v>386</v>
      </c>
    </row>
    <row r="16" spans="1:3" ht="12.75">
      <c r="A16" s="2" t="s">
        <v>2</v>
      </c>
      <c r="B16" s="2"/>
      <c r="C16" s="2" t="s">
        <v>17</v>
      </c>
    </row>
    <row r="17" spans="1:3" ht="12.75">
      <c r="A17" s="14" t="s">
        <v>129</v>
      </c>
      <c r="B17" s="14" t="s">
        <v>14</v>
      </c>
      <c r="C17" s="49">
        <v>98</v>
      </c>
    </row>
    <row r="18" spans="1:3" ht="12.75">
      <c r="A18" s="14"/>
      <c r="B18" s="14" t="s">
        <v>15</v>
      </c>
      <c r="C18" s="49">
        <v>90</v>
      </c>
    </row>
    <row r="19" spans="1:3" ht="12.75">
      <c r="A19" s="14"/>
      <c r="B19" s="14" t="s">
        <v>16</v>
      </c>
      <c r="C19" s="49">
        <v>90</v>
      </c>
    </row>
    <row r="20" spans="1:3" ht="12.75">
      <c r="A20" s="14" t="s">
        <v>130</v>
      </c>
      <c r="B20" s="14" t="s">
        <v>14</v>
      </c>
      <c r="C20" s="49">
        <v>108</v>
      </c>
    </row>
    <row r="21" spans="1:3" ht="12.75">
      <c r="A21" s="14"/>
      <c r="B21" s="14" t="s">
        <v>15</v>
      </c>
      <c r="C21" s="49">
        <v>108</v>
      </c>
    </row>
    <row r="22" spans="1:3" ht="12.75">
      <c r="A22" s="14"/>
      <c r="B22" s="14" t="s">
        <v>16</v>
      </c>
      <c r="C22" s="49">
        <v>108</v>
      </c>
    </row>
    <row r="23" spans="1:3" ht="12.75">
      <c r="A23" s="14"/>
      <c r="B23" s="14" t="s">
        <v>14</v>
      </c>
      <c r="C23" s="49">
        <v>0</v>
      </c>
    </row>
    <row r="24" spans="1:3" ht="12.75">
      <c r="A24" s="14"/>
      <c r="B24" s="14" t="s">
        <v>15</v>
      </c>
      <c r="C24" s="49">
        <v>0</v>
      </c>
    </row>
    <row r="25" spans="1:3" ht="12.75">
      <c r="A25" s="46"/>
      <c r="B25" s="14" t="s">
        <v>16</v>
      </c>
      <c r="C25" s="50">
        <v>0</v>
      </c>
    </row>
    <row r="26" spans="1:3" ht="13.5" thickBot="1">
      <c r="A26" s="64" t="s">
        <v>131</v>
      </c>
      <c r="B26" s="47" t="s">
        <v>14</v>
      </c>
      <c r="C26" s="51">
        <v>90</v>
      </c>
    </row>
    <row r="27" spans="1:3" ht="16.5" thickBot="1">
      <c r="A27" s="34" t="s">
        <v>8</v>
      </c>
      <c r="B27" s="34"/>
      <c r="C27" s="48">
        <f>SUM(C17:C26)</f>
        <v>692</v>
      </c>
    </row>
    <row r="29" spans="1:3" ht="12.75">
      <c r="A29" s="2" t="s">
        <v>2</v>
      </c>
      <c r="B29" s="2"/>
      <c r="C29" s="2" t="s">
        <v>17</v>
      </c>
    </row>
    <row r="30" spans="1:3" ht="12.75">
      <c r="A30" s="14" t="s">
        <v>132</v>
      </c>
      <c r="B30" s="14" t="s">
        <v>14</v>
      </c>
      <c r="C30" s="49">
        <v>90</v>
      </c>
    </row>
    <row r="31" spans="1:3" ht="12.75">
      <c r="A31" s="14"/>
      <c r="B31" s="14" t="s">
        <v>15</v>
      </c>
      <c r="C31" s="49">
        <v>108</v>
      </c>
    </row>
    <row r="32" spans="1:3" ht="12.75">
      <c r="A32" s="14"/>
      <c r="B32" s="14" t="s">
        <v>16</v>
      </c>
      <c r="C32" s="49">
        <v>98</v>
      </c>
    </row>
    <row r="33" spans="1:3" ht="12.75">
      <c r="A33" s="14" t="s">
        <v>133</v>
      </c>
      <c r="B33" s="14" t="s">
        <v>14</v>
      </c>
      <c r="C33" s="49">
        <v>90</v>
      </c>
    </row>
    <row r="34" spans="1:3" ht="12.75">
      <c r="A34" s="14"/>
      <c r="B34" s="14" t="s">
        <v>15</v>
      </c>
      <c r="C34" s="49">
        <v>90</v>
      </c>
    </row>
    <row r="35" spans="1:3" ht="12.75">
      <c r="A35" s="14"/>
      <c r="B35" s="14" t="s">
        <v>16</v>
      </c>
      <c r="C35" s="49">
        <v>90</v>
      </c>
    </row>
    <row r="36" spans="1:3" ht="12.75">
      <c r="A36" s="14" t="s">
        <v>181</v>
      </c>
      <c r="B36" s="14" t="s">
        <v>14</v>
      </c>
      <c r="C36" s="49">
        <v>90</v>
      </c>
    </row>
    <row r="37" spans="1:3" ht="12.75">
      <c r="A37" s="14"/>
      <c r="B37" s="14" t="s">
        <v>15</v>
      </c>
      <c r="C37" s="49">
        <v>108</v>
      </c>
    </row>
    <row r="38" spans="1:3" ht="12.75">
      <c r="A38" s="46"/>
      <c r="B38" s="14" t="s">
        <v>16</v>
      </c>
      <c r="C38" s="50">
        <v>90</v>
      </c>
    </row>
    <row r="39" spans="1:3" ht="13.5" thickBot="1">
      <c r="A39" s="64" t="s">
        <v>134</v>
      </c>
      <c r="B39" s="47" t="s">
        <v>14</v>
      </c>
      <c r="C39" s="51">
        <v>108</v>
      </c>
    </row>
    <row r="40" spans="1:3" ht="16.5" thickBot="1">
      <c r="A40" s="34" t="s">
        <v>29</v>
      </c>
      <c r="B40" s="34"/>
      <c r="C40" s="48">
        <f>SUM(C30:C39)</f>
        <v>962</v>
      </c>
    </row>
    <row r="41" ht="9.75" customHeight="1"/>
    <row r="42" spans="1:3" ht="12.75">
      <c r="A42" s="2" t="s">
        <v>2</v>
      </c>
      <c r="B42" s="2"/>
      <c r="C42" s="2" t="s">
        <v>17</v>
      </c>
    </row>
    <row r="43" spans="1:3" ht="12.75">
      <c r="A43" s="14" t="s">
        <v>135</v>
      </c>
      <c r="B43" s="14" t="s">
        <v>14</v>
      </c>
      <c r="C43" s="49">
        <v>82</v>
      </c>
    </row>
    <row r="44" spans="1:3" ht="12.75">
      <c r="A44" s="14"/>
      <c r="B44" s="14" t="s">
        <v>15</v>
      </c>
      <c r="C44" s="49">
        <v>85</v>
      </c>
    </row>
    <row r="45" spans="1:3" ht="12.75">
      <c r="A45" s="14"/>
      <c r="B45" s="14" t="s">
        <v>16</v>
      </c>
      <c r="C45" s="49">
        <v>82</v>
      </c>
    </row>
    <row r="46" spans="1:3" ht="12.75">
      <c r="A46" s="14" t="s">
        <v>136</v>
      </c>
      <c r="B46" s="14" t="s">
        <v>14</v>
      </c>
      <c r="C46" s="49">
        <v>85</v>
      </c>
    </row>
    <row r="47" spans="1:3" ht="12.75">
      <c r="A47" s="14"/>
      <c r="B47" s="14" t="s">
        <v>15</v>
      </c>
      <c r="C47" s="49">
        <v>82</v>
      </c>
    </row>
    <row r="48" spans="1:3" ht="12.75">
      <c r="A48" s="14"/>
      <c r="B48" s="14" t="s">
        <v>16</v>
      </c>
      <c r="C48" s="49">
        <v>85</v>
      </c>
    </row>
    <row r="49" spans="1:3" ht="12.75">
      <c r="A49" s="14" t="s">
        <v>182</v>
      </c>
      <c r="B49" s="14" t="s">
        <v>14</v>
      </c>
      <c r="C49" s="49">
        <v>85</v>
      </c>
    </row>
    <row r="50" spans="1:3" ht="10.5" customHeight="1">
      <c r="A50" s="14"/>
      <c r="B50" s="14" t="s">
        <v>15</v>
      </c>
      <c r="C50" s="49">
        <v>0</v>
      </c>
    </row>
    <row r="51" spans="1:3" ht="10.5" customHeight="1">
      <c r="A51" s="46"/>
      <c r="B51" s="14" t="s">
        <v>16</v>
      </c>
      <c r="C51" s="50">
        <v>0</v>
      </c>
    </row>
    <row r="52" spans="1:3" ht="13.5" thickBot="1">
      <c r="A52" s="64" t="s">
        <v>137</v>
      </c>
      <c r="B52" s="47" t="s">
        <v>14</v>
      </c>
      <c r="C52" s="51">
        <v>98</v>
      </c>
    </row>
    <row r="53" spans="1:3" ht="16.5" thickBot="1">
      <c r="A53" s="34" t="s">
        <v>48</v>
      </c>
      <c r="B53" s="34"/>
      <c r="C53" s="48">
        <f>SUM(C43:C52)</f>
        <v>684</v>
      </c>
    </row>
    <row r="55" spans="1:3" ht="12.75">
      <c r="A55" s="2" t="s">
        <v>2</v>
      </c>
      <c r="B55" s="2"/>
      <c r="C55" s="2" t="s">
        <v>17</v>
      </c>
    </row>
    <row r="56" spans="1:3" ht="12.75">
      <c r="A56" s="14" t="s">
        <v>138</v>
      </c>
      <c r="B56" s="14" t="s">
        <v>14</v>
      </c>
      <c r="C56" s="49">
        <v>79</v>
      </c>
    </row>
    <row r="57" spans="1:3" ht="12.75">
      <c r="A57" s="14"/>
      <c r="B57" s="14" t="s">
        <v>15</v>
      </c>
      <c r="C57" s="49">
        <v>79</v>
      </c>
    </row>
    <row r="58" spans="1:3" ht="12.75">
      <c r="A58" s="14"/>
      <c r="B58" s="14" t="s">
        <v>16</v>
      </c>
      <c r="C58" s="49">
        <v>79</v>
      </c>
    </row>
    <row r="59" spans="1:3" ht="12.75">
      <c r="A59" s="14" t="s">
        <v>139</v>
      </c>
      <c r="B59" s="14" t="s">
        <v>14</v>
      </c>
      <c r="C59" s="49">
        <v>90</v>
      </c>
    </row>
    <row r="60" spans="1:3" ht="12.75">
      <c r="A60" s="14"/>
      <c r="B60" s="14" t="s">
        <v>15</v>
      </c>
      <c r="C60" s="49">
        <v>90</v>
      </c>
    </row>
    <row r="61" spans="1:3" ht="12.75">
      <c r="A61" s="14"/>
      <c r="B61" s="14" t="s">
        <v>16</v>
      </c>
      <c r="C61" s="49">
        <v>90</v>
      </c>
    </row>
    <row r="62" spans="1:3" ht="12.75">
      <c r="A62" s="14"/>
      <c r="B62" s="14" t="s">
        <v>14</v>
      </c>
      <c r="C62" s="49">
        <v>0</v>
      </c>
    </row>
    <row r="63" spans="1:3" ht="12.75">
      <c r="A63" s="14"/>
      <c r="B63" s="14" t="s">
        <v>15</v>
      </c>
      <c r="C63" s="49">
        <v>0</v>
      </c>
    </row>
    <row r="64" spans="1:3" ht="12.75">
      <c r="A64" s="46"/>
      <c r="B64" s="14" t="s">
        <v>16</v>
      </c>
      <c r="C64" s="50">
        <v>0</v>
      </c>
    </row>
    <row r="65" spans="1:3" ht="13.5" thickBot="1">
      <c r="A65" s="64"/>
      <c r="B65" s="47" t="s">
        <v>14</v>
      </c>
      <c r="C65" s="51"/>
    </row>
    <row r="66" spans="1:3" ht="16.5" thickBot="1">
      <c r="A66" s="34" t="s">
        <v>4</v>
      </c>
      <c r="B66" s="34"/>
      <c r="C66" s="48">
        <f>SUM(C56:C65)</f>
        <v>507</v>
      </c>
    </row>
    <row r="68" spans="1:3" ht="12.75">
      <c r="A68" s="2" t="s">
        <v>2</v>
      </c>
      <c r="B68" s="2"/>
      <c r="C68" s="2" t="s">
        <v>17</v>
      </c>
    </row>
    <row r="69" spans="1:3" ht="12.75">
      <c r="A69" s="14" t="s">
        <v>140</v>
      </c>
      <c r="B69" s="14" t="s">
        <v>14</v>
      </c>
      <c r="C69" s="49">
        <v>85</v>
      </c>
    </row>
    <row r="70" spans="1:3" ht="12.75">
      <c r="A70" s="14"/>
      <c r="B70" s="14" t="s">
        <v>15</v>
      </c>
      <c r="C70" s="49">
        <v>90</v>
      </c>
    </row>
    <row r="71" spans="1:3" ht="12.75">
      <c r="A71" s="14"/>
      <c r="B71" s="14" t="s">
        <v>16</v>
      </c>
      <c r="C71" s="49">
        <v>85</v>
      </c>
    </row>
    <row r="72" spans="1:3" ht="12.75">
      <c r="A72" s="14"/>
      <c r="B72" s="14" t="s">
        <v>14</v>
      </c>
      <c r="C72" s="49"/>
    </row>
    <row r="73" spans="1:3" ht="12.75">
      <c r="A73" s="14"/>
      <c r="B73" s="14" t="s">
        <v>15</v>
      </c>
      <c r="C73" s="49"/>
    </row>
    <row r="74" spans="1:3" ht="12.75">
      <c r="A74" s="14"/>
      <c r="B74" s="14" t="s">
        <v>16</v>
      </c>
      <c r="C74" s="49"/>
    </row>
    <row r="75" spans="1:3" ht="12.75">
      <c r="A75" s="14"/>
      <c r="B75" s="14" t="s">
        <v>14</v>
      </c>
      <c r="C75" s="49">
        <v>0</v>
      </c>
    </row>
    <row r="76" spans="1:3" ht="12.75">
      <c r="A76" s="14"/>
      <c r="B76" s="14" t="s">
        <v>15</v>
      </c>
      <c r="C76" s="49">
        <v>0</v>
      </c>
    </row>
    <row r="77" spans="1:3" ht="12.75">
      <c r="A77" s="46"/>
      <c r="B77" s="14" t="s">
        <v>16</v>
      </c>
      <c r="C77" s="50">
        <v>0</v>
      </c>
    </row>
    <row r="78" spans="1:3" ht="13.5" thickBot="1">
      <c r="A78" s="64" t="s">
        <v>141</v>
      </c>
      <c r="B78" s="47" t="s">
        <v>14</v>
      </c>
      <c r="C78" s="51">
        <v>98</v>
      </c>
    </row>
    <row r="79" spans="1:3" ht="16.5" thickBot="1">
      <c r="A79" s="34" t="s">
        <v>9</v>
      </c>
      <c r="B79" s="34"/>
      <c r="C79" s="48">
        <f>SUM(C69:C78)</f>
        <v>358</v>
      </c>
    </row>
    <row r="81" spans="1:3" ht="12.75">
      <c r="A81" s="2" t="s">
        <v>2</v>
      </c>
      <c r="B81" s="2"/>
      <c r="C81" s="2" t="s">
        <v>17</v>
      </c>
    </row>
    <row r="82" spans="1:3" ht="12.75">
      <c r="A82" s="14"/>
      <c r="B82" s="14" t="s">
        <v>14</v>
      </c>
      <c r="C82" s="49"/>
    </row>
    <row r="83" spans="1:3" ht="12.75">
      <c r="A83" s="14"/>
      <c r="B83" s="14" t="s">
        <v>15</v>
      </c>
      <c r="C83" s="49"/>
    </row>
    <row r="84" spans="1:3" ht="12.75">
      <c r="A84" s="14"/>
      <c r="B84" s="14" t="s">
        <v>16</v>
      </c>
      <c r="C84" s="49"/>
    </row>
    <row r="85" spans="1:3" ht="12.75">
      <c r="A85" s="14"/>
      <c r="B85" s="14" t="s">
        <v>14</v>
      </c>
      <c r="C85" s="49"/>
    </row>
    <row r="86" spans="1:3" ht="12.75">
      <c r="A86" s="14"/>
      <c r="B86" s="14" t="s">
        <v>15</v>
      </c>
      <c r="C86" s="49"/>
    </row>
    <row r="87" spans="1:3" ht="12.75">
      <c r="A87" s="14"/>
      <c r="B87" s="14" t="s">
        <v>16</v>
      </c>
      <c r="C87" s="49"/>
    </row>
    <row r="88" spans="1:3" ht="12.75">
      <c r="A88" s="14"/>
      <c r="B88" s="14" t="s">
        <v>14</v>
      </c>
      <c r="C88" s="49">
        <v>0</v>
      </c>
    </row>
    <row r="89" spans="1:3" ht="12.75">
      <c r="A89" s="14"/>
      <c r="B89" s="14" t="s">
        <v>15</v>
      </c>
      <c r="C89" s="49">
        <v>0</v>
      </c>
    </row>
    <row r="90" spans="1:3" ht="12.75">
      <c r="A90" s="46"/>
      <c r="B90" s="14" t="s">
        <v>16</v>
      </c>
      <c r="C90" s="50">
        <v>0</v>
      </c>
    </row>
    <row r="91" spans="1:3" ht="13.5" thickBot="1">
      <c r="A91" s="64" t="s">
        <v>142</v>
      </c>
      <c r="B91" s="47" t="s">
        <v>14</v>
      </c>
      <c r="C91" s="51">
        <v>108</v>
      </c>
    </row>
    <row r="92" spans="1:3" ht="16.5" thickBot="1">
      <c r="A92" s="34" t="s">
        <v>28</v>
      </c>
      <c r="B92" s="34"/>
      <c r="C92" s="48">
        <f>SUM(C82:C91)</f>
        <v>108</v>
      </c>
    </row>
    <row r="94" spans="1:3" ht="12.75">
      <c r="A94" s="2" t="s">
        <v>2</v>
      </c>
      <c r="B94" s="2"/>
      <c r="C94" s="2" t="s">
        <v>17</v>
      </c>
    </row>
    <row r="95" spans="1:3" ht="12.75">
      <c r="A95" s="14" t="s">
        <v>143</v>
      </c>
      <c r="B95" s="14" t="s">
        <v>14</v>
      </c>
      <c r="C95" s="49">
        <v>98</v>
      </c>
    </row>
    <row r="96" spans="1:3" ht="12.75">
      <c r="A96" s="14"/>
      <c r="B96" s="14" t="s">
        <v>15</v>
      </c>
      <c r="C96" s="49">
        <v>120</v>
      </c>
    </row>
    <row r="97" spans="1:3" ht="12.75">
      <c r="A97" s="14"/>
      <c r="B97" s="14" t="s">
        <v>16</v>
      </c>
      <c r="C97" s="49">
        <v>108</v>
      </c>
    </row>
    <row r="98" spans="1:3" ht="12.75">
      <c r="A98" s="14" t="s">
        <v>144</v>
      </c>
      <c r="B98" s="14" t="s">
        <v>14</v>
      </c>
      <c r="C98" s="49">
        <v>98</v>
      </c>
    </row>
    <row r="99" spans="1:3" ht="12.75">
      <c r="A99" s="14"/>
      <c r="B99" s="14" t="s">
        <v>15</v>
      </c>
      <c r="C99" s="49">
        <v>98</v>
      </c>
    </row>
    <row r="100" spans="1:3" ht="12.75">
      <c r="A100" s="14"/>
      <c r="B100" s="14" t="s">
        <v>16</v>
      </c>
      <c r="C100" s="49">
        <v>108</v>
      </c>
    </row>
    <row r="101" spans="1:3" ht="12.75">
      <c r="A101" s="14" t="s">
        <v>145</v>
      </c>
      <c r="B101" s="14" t="s">
        <v>14</v>
      </c>
      <c r="C101" s="49">
        <v>90</v>
      </c>
    </row>
    <row r="102" spans="1:3" ht="12.75">
      <c r="A102" s="14"/>
      <c r="B102" s="14" t="s">
        <v>15</v>
      </c>
      <c r="C102" s="49">
        <v>90</v>
      </c>
    </row>
    <row r="103" spans="1:3" ht="12.75">
      <c r="A103" s="46"/>
      <c r="B103" s="14" t="s">
        <v>16</v>
      </c>
      <c r="C103" s="50">
        <v>120</v>
      </c>
    </row>
    <row r="104" spans="1:3" ht="13.5" thickBot="1">
      <c r="A104" s="64" t="s">
        <v>146</v>
      </c>
      <c r="B104" s="47" t="s">
        <v>14</v>
      </c>
      <c r="C104" s="51">
        <v>98</v>
      </c>
    </row>
    <row r="105" spans="1:3" ht="16.5" thickBot="1">
      <c r="A105" s="34" t="s">
        <v>22</v>
      </c>
      <c r="B105" s="34"/>
      <c r="C105" s="48">
        <f>SUM(C95:C104)</f>
        <v>1028</v>
      </c>
    </row>
    <row r="107" spans="1:3" ht="12.75">
      <c r="A107" s="2" t="s">
        <v>2</v>
      </c>
      <c r="B107" s="2"/>
      <c r="C107" s="2" t="s">
        <v>17</v>
      </c>
    </row>
    <row r="108" spans="1:3" ht="12.75">
      <c r="A108" s="14" t="s">
        <v>147</v>
      </c>
      <c r="B108" s="14" t="s">
        <v>14</v>
      </c>
      <c r="C108" s="49">
        <v>108</v>
      </c>
    </row>
    <row r="109" spans="1:3" ht="12.75">
      <c r="A109" s="14"/>
      <c r="B109" s="14" t="s">
        <v>15</v>
      </c>
      <c r="C109" s="49">
        <v>98</v>
      </c>
    </row>
    <row r="110" spans="1:3" ht="12.75">
      <c r="A110" s="14"/>
      <c r="B110" s="14" t="s">
        <v>16</v>
      </c>
      <c r="C110" s="49">
        <v>108</v>
      </c>
    </row>
    <row r="111" spans="1:3" ht="12.75">
      <c r="A111" s="14" t="s">
        <v>148</v>
      </c>
      <c r="B111" s="14" t="s">
        <v>14</v>
      </c>
      <c r="C111" s="49">
        <v>120</v>
      </c>
    </row>
    <row r="112" spans="1:3" ht="12.75">
      <c r="A112" s="14"/>
      <c r="B112" s="14" t="s">
        <v>15</v>
      </c>
      <c r="C112" s="49">
        <v>120</v>
      </c>
    </row>
    <row r="113" spans="1:3" ht="12.75">
      <c r="A113" s="14"/>
      <c r="B113" s="14" t="s">
        <v>16</v>
      </c>
      <c r="C113" s="49">
        <v>120</v>
      </c>
    </row>
    <row r="114" spans="1:3" ht="12.75">
      <c r="A114" s="14" t="s">
        <v>149</v>
      </c>
      <c r="B114" s="14" t="s">
        <v>14</v>
      </c>
      <c r="C114" s="49">
        <v>90</v>
      </c>
    </row>
    <row r="115" spans="1:3" ht="12.75">
      <c r="A115" s="14"/>
      <c r="B115" s="14" t="s">
        <v>15</v>
      </c>
      <c r="C115" s="49">
        <v>98</v>
      </c>
    </row>
    <row r="116" spans="1:3" ht="12.75">
      <c r="A116" s="46"/>
      <c r="B116" s="14" t="s">
        <v>16</v>
      </c>
      <c r="C116" s="50">
        <v>98</v>
      </c>
    </row>
    <row r="117" spans="1:3" ht="13.5" thickBot="1">
      <c r="A117" s="64" t="s">
        <v>150</v>
      </c>
      <c r="B117" s="47" t="s">
        <v>14</v>
      </c>
      <c r="C117" s="51">
        <v>120</v>
      </c>
    </row>
    <row r="118" spans="1:3" ht="16.5" thickBot="1">
      <c r="A118" s="34" t="s">
        <v>10</v>
      </c>
      <c r="B118" s="34"/>
      <c r="C118" s="48">
        <f>SUM(C108:C117)</f>
        <v>1080</v>
      </c>
    </row>
    <row r="120" spans="1:3" ht="12.75">
      <c r="A120" s="2" t="s">
        <v>2</v>
      </c>
      <c r="B120" s="2"/>
      <c r="C120" s="2" t="s">
        <v>17</v>
      </c>
    </row>
    <row r="121" spans="1:3" ht="12.75">
      <c r="A121" s="14" t="s">
        <v>151</v>
      </c>
      <c r="B121" s="14" t="s">
        <v>14</v>
      </c>
      <c r="C121" s="49">
        <v>98</v>
      </c>
    </row>
    <row r="122" spans="1:3" ht="12.75">
      <c r="A122" s="14"/>
      <c r="B122" s="14" t="s">
        <v>15</v>
      </c>
      <c r="C122" s="49">
        <v>85</v>
      </c>
    </row>
    <row r="123" spans="1:3" ht="12.75">
      <c r="A123" s="14"/>
      <c r="B123" s="14" t="s">
        <v>16</v>
      </c>
      <c r="C123" s="49">
        <v>90</v>
      </c>
    </row>
    <row r="124" spans="1:3" ht="12.75">
      <c r="A124" s="14" t="s">
        <v>152</v>
      </c>
      <c r="B124" s="14" t="s">
        <v>14</v>
      </c>
      <c r="C124" s="49">
        <v>120</v>
      </c>
    </row>
    <row r="125" spans="1:3" ht="12.75">
      <c r="A125" s="14"/>
      <c r="B125" s="14" t="s">
        <v>15</v>
      </c>
      <c r="C125" s="49">
        <v>120</v>
      </c>
    </row>
    <row r="126" spans="1:3" ht="12.75">
      <c r="A126" s="14"/>
      <c r="B126" s="14" t="s">
        <v>16</v>
      </c>
      <c r="C126" s="49">
        <v>120</v>
      </c>
    </row>
    <row r="127" spans="1:3" ht="12.75">
      <c r="A127" s="14" t="s">
        <v>145</v>
      </c>
      <c r="B127" s="14" t="s">
        <v>14</v>
      </c>
      <c r="C127" s="49"/>
    </row>
    <row r="128" spans="1:3" ht="12.75">
      <c r="A128" s="14"/>
      <c r="B128" s="14" t="s">
        <v>15</v>
      </c>
      <c r="C128" s="49"/>
    </row>
    <row r="129" spans="1:3" ht="12.75">
      <c r="A129" s="46"/>
      <c r="B129" s="14" t="s">
        <v>16</v>
      </c>
      <c r="C129" s="50"/>
    </row>
    <row r="130" spans="1:3" ht="13.5" thickBot="1">
      <c r="A130" s="64"/>
      <c r="B130" s="47" t="s">
        <v>14</v>
      </c>
      <c r="C130" s="51"/>
    </row>
    <row r="131" spans="1:3" ht="16.5" thickBot="1">
      <c r="A131" s="34" t="s">
        <v>49</v>
      </c>
      <c r="B131" s="34"/>
      <c r="C131" s="48">
        <f>SUM(C121:C130)</f>
        <v>633</v>
      </c>
    </row>
    <row r="133" spans="1:3" ht="12.75">
      <c r="A133" s="2" t="s">
        <v>2</v>
      </c>
      <c r="B133" s="2"/>
      <c r="C133" s="2" t="s">
        <v>17</v>
      </c>
    </row>
    <row r="134" spans="1:3" ht="12.75">
      <c r="A134" s="14" t="s">
        <v>153</v>
      </c>
      <c r="B134" s="14" t="s">
        <v>14</v>
      </c>
      <c r="C134" s="49">
        <v>90</v>
      </c>
    </row>
    <row r="135" spans="1:3" ht="12.75">
      <c r="A135" s="14"/>
      <c r="B135" s="14" t="s">
        <v>15</v>
      </c>
      <c r="C135" s="49">
        <v>90</v>
      </c>
    </row>
    <row r="136" spans="1:3" ht="12.75">
      <c r="A136" s="14"/>
      <c r="B136" s="14" t="s">
        <v>16</v>
      </c>
      <c r="C136" s="49">
        <v>90</v>
      </c>
    </row>
    <row r="137" spans="1:3" ht="12.75">
      <c r="A137" s="14" t="s">
        <v>154</v>
      </c>
      <c r="B137" s="14" t="s">
        <v>14</v>
      </c>
      <c r="C137" s="49">
        <v>85</v>
      </c>
    </row>
    <row r="138" spans="1:3" ht="12.75">
      <c r="A138" s="14"/>
      <c r="B138" s="14" t="s">
        <v>15</v>
      </c>
      <c r="C138" s="49">
        <v>85</v>
      </c>
    </row>
    <row r="139" spans="1:3" ht="12.75">
      <c r="A139" s="14"/>
      <c r="B139" s="14" t="s">
        <v>16</v>
      </c>
      <c r="C139" s="49">
        <v>85</v>
      </c>
    </row>
    <row r="140" spans="1:3" ht="12.75">
      <c r="A140" s="14" t="s">
        <v>155</v>
      </c>
      <c r="B140" s="14" t="s">
        <v>14</v>
      </c>
      <c r="C140" s="49">
        <v>98</v>
      </c>
    </row>
    <row r="141" spans="1:3" ht="12.75">
      <c r="A141" s="14"/>
      <c r="B141" s="14" t="s">
        <v>15</v>
      </c>
      <c r="C141" s="49">
        <v>98</v>
      </c>
    </row>
    <row r="142" spans="1:3" ht="12.75">
      <c r="A142" s="46"/>
      <c r="B142" s="14" t="s">
        <v>16</v>
      </c>
      <c r="C142" s="50">
        <v>98</v>
      </c>
    </row>
    <row r="143" spans="1:3" ht="13.5" thickBot="1">
      <c r="A143" s="64" t="s">
        <v>156</v>
      </c>
      <c r="B143" s="47" t="s">
        <v>14</v>
      </c>
      <c r="C143" s="51">
        <v>90</v>
      </c>
    </row>
    <row r="144" spans="1:3" ht="16.5" thickBot="1">
      <c r="A144" s="34" t="s">
        <v>20</v>
      </c>
      <c r="B144" s="34"/>
      <c r="C144" s="48">
        <f>SUM(C134:C143)</f>
        <v>909</v>
      </c>
    </row>
    <row r="146" spans="1:3" ht="12.75">
      <c r="A146" s="2" t="s">
        <v>2</v>
      </c>
      <c r="B146" s="2"/>
      <c r="C146" s="2" t="s">
        <v>17</v>
      </c>
    </row>
    <row r="147" spans="1:3" ht="12.75">
      <c r="A147" s="14" t="s">
        <v>157</v>
      </c>
      <c r="B147" s="14" t="s">
        <v>14</v>
      </c>
      <c r="C147" s="49">
        <v>120</v>
      </c>
    </row>
    <row r="148" spans="1:3" ht="12.75">
      <c r="A148" s="14"/>
      <c r="B148" s="14" t="s">
        <v>15</v>
      </c>
      <c r="C148" s="49">
        <v>120</v>
      </c>
    </row>
    <row r="149" spans="1:3" ht="12.75">
      <c r="A149" s="14"/>
      <c r="B149" s="14" t="s">
        <v>16</v>
      </c>
      <c r="C149" s="49">
        <v>120</v>
      </c>
    </row>
    <row r="150" spans="1:3" ht="12.75">
      <c r="A150" s="14" t="s">
        <v>158</v>
      </c>
      <c r="B150" s="14" t="s">
        <v>14</v>
      </c>
      <c r="C150" s="49">
        <v>120</v>
      </c>
    </row>
    <row r="151" spans="1:3" ht="12.75">
      <c r="A151" s="14"/>
      <c r="B151" s="14" t="s">
        <v>15</v>
      </c>
      <c r="C151" s="49">
        <v>98</v>
      </c>
    </row>
    <row r="152" spans="1:3" ht="12.75">
      <c r="A152" s="14"/>
      <c r="B152" s="14" t="s">
        <v>16</v>
      </c>
      <c r="C152" s="49">
        <v>98</v>
      </c>
    </row>
    <row r="153" spans="1:3" ht="12.75">
      <c r="A153" s="14" t="s">
        <v>159</v>
      </c>
      <c r="B153" s="14" t="s">
        <v>14</v>
      </c>
      <c r="C153" s="49">
        <v>120</v>
      </c>
    </row>
    <row r="154" spans="1:3" ht="12.75">
      <c r="A154" s="14"/>
      <c r="B154" s="14" t="s">
        <v>15</v>
      </c>
      <c r="C154" s="49">
        <v>120</v>
      </c>
    </row>
    <row r="155" spans="1:3" ht="12.75">
      <c r="A155" s="46"/>
      <c r="B155" s="14" t="s">
        <v>16</v>
      </c>
      <c r="C155" s="50">
        <v>120</v>
      </c>
    </row>
    <row r="156" spans="1:3" ht="13.5" thickBot="1">
      <c r="A156" s="64" t="s">
        <v>160</v>
      </c>
      <c r="B156" s="47" t="s">
        <v>14</v>
      </c>
      <c r="C156" s="51">
        <v>120</v>
      </c>
    </row>
    <row r="157" spans="1:3" ht="16.5" thickBot="1">
      <c r="A157" s="34" t="s">
        <v>31</v>
      </c>
      <c r="B157" s="34"/>
      <c r="C157" s="48">
        <f>SUM(C147:C156)</f>
        <v>1156</v>
      </c>
    </row>
    <row r="159" spans="1:3" ht="12.75">
      <c r="A159" s="2" t="s">
        <v>2</v>
      </c>
      <c r="B159" s="2"/>
      <c r="C159" s="2" t="s">
        <v>17</v>
      </c>
    </row>
    <row r="160" spans="1:3" ht="12.75">
      <c r="A160" s="14" t="s">
        <v>123</v>
      </c>
      <c r="B160" s="14" t="s">
        <v>14</v>
      </c>
      <c r="C160" s="49">
        <v>108</v>
      </c>
    </row>
    <row r="161" spans="1:3" ht="12.75">
      <c r="A161" s="14"/>
      <c r="B161" s="14" t="s">
        <v>15</v>
      </c>
      <c r="C161" s="49">
        <v>108</v>
      </c>
    </row>
    <row r="162" spans="1:3" ht="12.75">
      <c r="A162" s="14"/>
      <c r="B162" s="14" t="s">
        <v>16</v>
      </c>
      <c r="C162" s="49">
        <v>108</v>
      </c>
    </row>
    <row r="163" spans="1:3" ht="12.75">
      <c r="A163" s="14"/>
      <c r="B163" s="14" t="s">
        <v>14</v>
      </c>
      <c r="C163" s="49"/>
    </row>
    <row r="164" spans="1:3" ht="12.75">
      <c r="A164" s="14"/>
      <c r="B164" s="14" t="s">
        <v>15</v>
      </c>
      <c r="C164" s="49"/>
    </row>
    <row r="165" spans="1:3" ht="12.75">
      <c r="A165" s="14"/>
      <c r="B165" s="14" t="s">
        <v>16</v>
      </c>
      <c r="C165" s="49"/>
    </row>
    <row r="166" spans="1:3" ht="12.75">
      <c r="A166" s="14"/>
      <c r="B166" s="14" t="s">
        <v>14</v>
      </c>
      <c r="C166" s="49">
        <v>0</v>
      </c>
    </row>
    <row r="167" spans="1:3" ht="12.75">
      <c r="A167" s="14"/>
      <c r="B167" s="14" t="s">
        <v>15</v>
      </c>
      <c r="C167" s="49">
        <v>0</v>
      </c>
    </row>
    <row r="168" spans="1:3" ht="12.75">
      <c r="A168" s="46"/>
      <c r="B168" s="14" t="s">
        <v>16</v>
      </c>
      <c r="C168" s="50">
        <v>0</v>
      </c>
    </row>
    <row r="169" spans="1:3" ht="13.5" thickBot="1">
      <c r="A169" s="64"/>
      <c r="B169" s="47" t="s">
        <v>14</v>
      </c>
      <c r="C169" s="51"/>
    </row>
    <row r="170" spans="1:3" ht="16.5" thickBot="1">
      <c r="A170" s="34" t="s">
        <v>53</v>
      </c>
      <c r="B170" s="34"/>
      <c r="C170" s="48">
        <f>SUM(C160:C169)</f>
        <v>324</v>
      </c>
    </row>
    <row r="172" spans="1:3" ht="12.75">
      <c r="A172" s="2" t="s">
        <v>2</v>
      </c>
      <c r="B172" s="2"/>
      <c r="C172" s="2" t="s">
        <v>17</v>
      </c>
    </row>
    <row r="173" spans="1:3" ht="12.75">
      <c r="A173" s="14" t="s">
        <v>161</v>
      </c>
      <c r="B173" s="14" t="s">
        <v>14</v>
      </c>
      <c r="C173" s="49">
        <v>90</v>
      </c>
    </row>
    <row r="174" spans="1:3" ht="12.75">
      <c r="A174" s="14"/>
      <c r="B174" s="14" t="s">
        <v>15</v>
      </c>
      <c r="C174" s="49">
        <v>85</v>
      </c>
    </row>
    <row r="175" spans="1:3" ht="12.75">
      <c r="A175" s="14"/>
      <c r="B175" s="14" t="s">
        <v>16</v>
      </c>
      <c r="C175" s="49">
        <v>85</v>
      </c>
    </row>
    <row r="176" spans="1:3" ht="12.75">
      <c r="A176" s="14" t="s">
        <v>162</v>
      </c>
      <c r="B176" s="14" t="s">
        <v>14</v>
      </c>
      <c r="C176" s="49">
        <v>82</v>
      </c>
    </row>
    <row r="177" spans="1:3" ht="12.75">
      <c r="A177" s="14"/>
      <c r="B177" s="14" t="s">
        <v>15</v>
      </c>
      <c r="C177" s="49">
        <v>82</v>
      </c>
    </row>
    <row r="178" spans="1:3" ht="12.75">
      <c r="A178" s="14"/>
      <c r="B178" s="14" t="s">
        <v>16</v>
      </c>
      <c r="C178" s="49">
        <v>82</v>
      </c>
    </row>
    <row r="179" spans="1:3" ht="12.75">
      <c r="A179" s="14"/>
      <c r="B179" s="14" t="s">
        <v>14</v>
      </c>
      <c r="C179" s="49">
        <v>0</v>
      </c>
    </row>
    <row r="180" spans="1:3" ht="12.75">
      <c r="A180" s="14"/>
      <c r="B180" s="14" t="s">
        <v>15</v>
      </c>
      <c r="C180" s="49">
        <v>0</v>
      </c>
    </row>
    <row r="181" spans="1:3" ht="12.75">
      <c r="A181" s="46"/>
      <c r="B181" s="14" t="s">
        <v>16</v>
      </c>
      <c r="C181" s="50">
        <v>0</v>
      </c>
    </row>
    <row r="182" spans="1:3" ht="13.5" thickBot="1">
      <c r="A182" s="64" t="s">
        <v>185</v>
      </c>
      <c r="B182" s="47" t="s">
        <v>14</v>
      </c>
      <c r="C182" s="51">
        <v>108</v>
      </c>
    </row>
    <row r="183" spans="1:3" ht="16.5" thickBot="1">
      <c r="A183" s="34" t="s">
        <v>47</v>
      </c>
      <c r="B183" s="34"/>
      <c r="C183" s="48">
        <f>SUM(C173:C182)</f>
        <v>614</v>
      </c>
    </row>
    <row r="185" spans="1:3" ht="12.75">
      <c r="A185" s="2" t="s">
        <v>2</v>
      </c>
      <c r="B185" s="2"/>
      <c r="C185" s="2" t="s">
        <v>17</v>
      </c>
    </row>
    <row r="186" spans="1:3" ht="12.75">
      <c r="A186" s="14" t="s">
        <v>163</v>
      </c>
      <c r="B186" s="14" t="s">
        <v>14</v>
      </c>
      <c r="C186" s="49">
        <v>90</v>
      </c>
    </row>
    <row r="187" spans="1:3" ht="12.75">
      <c r="A187" s="14"/>
      <c r="B187" s="14" t="s">
        <v>15</v>
      </c>
      <c r="C187" s="49">
        <v>98</v>
      </c>
    </row>
    <row r="188" spans="1:3" ht="12.75">
      <c r="A188" s="14"/>
      <c r="B188" s="14" t="s">
        <v>16</v>
      </c>
      <c r="C188" s="49">
        <v>98</v>
      </c>
    </row>
    <row r="189" spans="1:3" ht="12.75">
      <c r="A189" s="14" t="s">
        <v>164</v>
      </c>
      <c r="B189" s="14" t="s">
        <v>14</v>
      </c>
      <c r="C189" s="49">
        <v>85</v>
      </c>
    </row>
    <row r="190" spans="1:3" ht="12.75">
      <c r="A190" s="14"/>
      <c r="B190" s="14" t="s">
        <v>15</v>
      </c>
      <c r="C190" s="49">
        <v>90</v>
      </c>
    </row>
    <row r="191" spans="1:3" ht="12.75">
      <c r="A191" s="14"/>
      <c r="B191" s="14" t="s">
        <v>16</v>
      </c>
      <c r="C191" s="49">
        <v>85</v>
      </c>
    </row>
    <row r="192" spans="1:3" ht="12.75">
      <c r="A192" s="14" t="s">
        <v>165</v>
      </c>
      <c r="B192" s="14" t="s">
        <v>14</v>
      </c>
      <c r="C192" s="49">
        <v>98</v>
      </c>
    </row>
    <row r="193" spans="1:3" ht="12.75">
      <c r="A193" s="14"/>
      <c r="B193" s="14" t="s">
        <v>15</v>
      </c>
      <c r="C193" s="49">
        <v>90</v>
      </c>
    </row>
    <row r="194" spans="1:3" ht="12.75">
      <c r="A194" s="46"/>
      <c r="B194" s="14" t="s">
        <v>16</v>
      </c>
      <c r="C194" s="50">
        <v>90</v>
      </c>
    </row>
    <row r="195" spans="1:3" ht="13.5" thickBot="1">
      <c r="A195" s="64" t="s">
        <v>166</v>
      </c>
      <c r="B195" s="47" t="s">
        <v>14</v>
      </c>
      <c r="C195" s="51">
        <v>120</v>
      </c>
    </row>
    <row r="196" spans="1:3" ht="16.5" thickBot="1">
      <c r="A196" s="34" t="s">
        <v>54</v>
      </c>
      <c r="B196" s="34"/>
      <c r="C196" s="48">
        <f>SUM(C186:C195)</f>
        <v>944</v>
      </c>
    </row>
    <row r="198" spans="1:3" ht="12.75">
      <c r="A198" s="2" t="s">
        <v>2</v>
      </c>
      <c r="B198" s="2"/>
      <c r="C198" s="2" t="s">
        <v>17</v>
      </c>
    </row>
    <row r="199" spans="1:3" ht="12.75">
      <c r="A199" s="14" t="s">
        <v>167</v>
      </c>
      <c r="B199" s="14" t="s">
        <v>14</v>
      </c>
      <c r="C199" s="49">
        <v>82</v>
      </c>
    </row>
    <row r="200" spans="1:3" ht="12.75">
      <c r="A200" s="14"/>
      <c r="B200" s="14" t="s">
        <v>15</v>
      </c>
      <c r="C200" s="49">
        <v>82</v>
      </c>
    </row>
    <row r="201" spans="1:3" ht="12.75">
      <c r="A201" s="14"/>
      <c r="B201" s="14" t="s">
        <v>16</v>
      </c>
      <c r="C201" s="49">
        <v>82</v>
      </c>
    </row>
    <row r="202" spans="1:3" ht="12.75">
      <c r="A202" s="14" t="s">
        <v>168</v>
      </c>
      <c r="B202" s="14" t="s">
        <v>14</v>
      </c>
      <c r="C202" s="49">
        <v>85</v>
      </c>
    </row>
    <row r="203" spans="1:3" ht="12.75">
      <c r="A203" s="14"/>
      <c r="B203" s="14" t="s">
        <v>15</v>
      </c>
      <c r="C203" s="49">
        <v>85</v>
      </c>
    </row>
    <row r="204" spans="1:3" ht="12.75">
      <c r="A204" s="14"/>
      <c r="B204" s="14" t="s">
        <v>16</v>
      </c>
      <c r="C204" s="49">
        <v>85</v>
      </c>
    </row>
    <row r="205" spans="1:3" ht="12.75">
      <c r="A205" s="14"/>
      <c r="B205" s="14" t="s">
        <v>14</v>
      </c>
      <c r="C205" s="49">
        <v>0</v>
      </c>
    </row>
    <row r="206" spans="1:3" ht="12.75">
      <c r="A206" s="14"/>
      <c r="B206" s="14" t="s">
        <v>15</v>
      </c>
      <c r="C206" s="49">
        <v>0</v>
      </c>
    </row>
    <row r="207" spans="1:3" ht="12.75">
      <c r="A207" s="46"/>
      <c r="B207" s="14" t="s">
        <v>16</v>
      </c>
      <c r="C207" s="50">
        <v>0</v>
      </c>
    </row>
    <row r="208" spans="1:3" ht="13.5" thickBot="1">
      <c r="A208" s="64" t="s">
        <v>169</v>
      </c>
      <c r="B208" s="47" t="s">
        <v>14</v>
      </c>
      <c r="C208" s="51">
        <v>79</v>
      </c>
    </row>
    <row r="209" spans="1:3" ht="16.5" thickBot="1">
      <c r="A209" s="34" t="s">
        <v>27</v>
      </c>
      <c r="B209" s="34"/>
      <c r="C209" s="48">
        <f>SUM(C199:C208)</f>
        <v>580</v>
      </c>
    </row>
    <row r="211" spans="1:3" ht="12.75">
      <c r="A211" s="2" t="s">
        <v>2</v>
      </c>
      <c r="B211" s="2"/>
      <c r="C211" s="2" t="s">
        <v>17</v>
      </c>
    </row>
    <row r="212" spans="1:3" ht="12.75">
      <c r="A212" s="14" t="s">
        <v>170</v>
      </c>
      <c r="B212" s="14" t="s">
        <v>14</v>
      </c>
      <c r="C212" s="49">
        <v>79</v>
      </c>
    </row>
    <row r="213" spans="1:3" ht="12.75">
      <c r="A213" s="14"/>
      <c r="B213" s="14" t="s">
        <v>15</v>
      </c>
      <c r="C213" s="49">
        <v>79</v>
      </c>
    </row>
    <row r="214" spans="1:3" ht="12.75">
      <c r="A214" s="14"/>
      <c r="B214" s="14" t="s">
        <v>16</v>
      </c>
      <c r="C214" s="49">
        <v>79</v>
      </c>
    </row>
    <row r="215" spans="1:3" ht="12.75">
      <c r="A215" s="14" t="s">
        <v>113</v>
      </c>
      <c r="B215" s="14" t="s">
        <v>14</v>
      </c>
      <c r="C215" s="49">
        <v>108</v>
      </c>
    </row>
    <row r="216" spans="1:3" ht="12.75">
      <c r="A216" s="14"/>
      <c r="B216" s="14" t="s">
        <v>15</v>
      </c>
      <c r="C216" s="49">
        <v>98</v>
      </c>
    </row>
    <row r="217" spans="1:3" ht="12.75">
      <c r="A217" s="14"/>
      <c r="B217" s="14" t="s">
        <v>16</v>
      </c>
      <c r="C217" s="49">
        <v>90</v>
      </c>
    </row>
    <row r="218" spans="1:3" ht="12.75">
      <c r="A218" s="14" t="s">
        <v>171</v>
      </c>
      <c r="B218" s="14" t="s">
        <v>14</v>
      </c>
      <c r="C218" s="49">
        <v>120</v>
      </c>
    </row>
    <row r="219" spans="1:3" ht="12.75">
      <c r="A219" s="14"/>
      <c r="B219" s="14" t="s">
        <v>15</v>
      </c>
      <c r="C219" s="49">
        <v>120</v>
      </c>
    </row>
    <row r="220" spans="1:3" ht="12.75">
      <c r="A220" s="46"/>
      <c r="B220" s="14" t="s">
        <v>16</v>
      </c>
      <c r="C220" s="50">
        <v>120</v>
      </c>
    </row>
    <row r="221" spans="1:3" ht="13.5" thickBot="1">
      <c r="A221" s="64" t="s">
        <v>172</v>
      </c>
      <c r="B221" s="47" t="s">
        <v>14</v>
      </c>
      <c r="C221" s="51">
        <v>82</v>
      </c>
    </row>
    <row r="222" spans="1:3" ht="16.5" thickBot="1">
      <c r="A222" s="34" t="s">
        <v>19</v>
      </c>
      <c r="B222" s="34"/>
      <c r="C222" s="48">
        <f>SUM(C212:C221)</f>
        <v>975</v>
      </c>
    </row>
    <row r="224" spans="1:3" ht="12.75">
      <c r="A224" s="2" t="s">
        <v>2</v>
      </c>
      <c r="B224" s="2"/>
      <c r="C224" s="2" t="s">
        <v>17</v>
      </c>
    </row>
    <row r="225" spans="1:3" ht="12.75">
      <c r="A225" s="14" t="s">
        <v>173</v>
      </c>
      <c r="B225" s="14" t="s">
        <v>14</v>
      </c>
      <c r="C225" s="49">
        <v>108</v>
      </c>
    </row>
    <row r="226" spans="1:3" ht="12.75">
      <c r="A226" s="14"/>
      <c r="B226" s="14" t="s">
        <v>15</v>
      </c>
      <c r="C226" s="49">
        <v>108</v>
      </c>
    </row>
    <row r="227" spans="1:3" ht="12.75">
      <c r="A227" s="14"/>
      <c r="B227" s="14" t="s">
        <v>16</v>
      </c>
      <c r="C227" s="49">
        <v>108</v>
      </c>
    </row>
    <row r="228" spans="1:3" ht="12.75">
      <c r="A228" s="14" t="s">
        <v>180</v>
      </c>
      <c r="B228" s="14" t="s">
        <v>14</v>
      </c>
      <c r="C228" s="49">
        <v>108</v>
      </c>
    </row>
    <row r="229" spans="1:3" ht="12.75">
      <c r="A229" s="14"/>
      <c r="B229" s="14" t="s">
        <v>15</v>
      </c>
      <c r="C229" s="49">
        <v>108</v>
      </c>
    </row>
    <row r="230" spans="1:3" ht="12.75">
      <c r="A230" s="14"/>
      <c r="B230" s="14" t="s">
        <v>16</v>
      </c>
      <c r="C230" s="49">
        <v>120</v>
      </c>
    </row>
    <row r="231" spans="1:3" ht="12.75">
      <c r="A231" s="14" t="s">
        <v>174</v>
      </c>
      <c r="B231" s="14" t="s">
        <v>14</v>
      </c>
      <c r="C231" s="49">
        <v>98</v>
      </c>
    </row>
    <row r="232" spans="1:3" ht="12.75">
      <c r="A232" s="14"/>
      <c r="B232" s="14" t="s">
        <v>15</v>
      </c>
      <c r="C232" s="49">
        <v>120</v>
      </c>
    </row>
    <row r="233" spans="1:3" ht="12.75">
      <c r="A233" s="46"/>
      <c r="B233" s="14" t="s">
        <v>16</v>
      </c>
      <c r="C233" s="50">
        <v>120</v>
      </c>
    </row>
    <row r="234" spans="1:3" ht="13.5" thickBot="1">
      <c r="A234" s="64" t="s">
        <v>175</v>
      </c>
      <c r="B234" s="47" t="s">
        <v>14</v>
      </c>
      <c r="C234" s="51">
        <v>120</v>
      </c>
    </row>
    <row r="235" spans="1:3" ht="16.5" thickBot="1">
      <c r="A235" s="34" t="s">
        <v>26</v>
      </c>
      <c r="B235" s="34"/>
      <c r="C235" s="48">
        <f>SUM(C225:C234)</f>
        <v>1118</v>
      </c>
    </row>
    <row r="237" spans="1:3" ht="12.75">
      <c r="A237" s="2" t="s">
        <v>2</v>
      </c>
      <c r="B237" s="2"/>
      <c r="C237" s="2" t="s">
        <v>17</v>
      </c>
    </row>
    <row r="238" spans="1:3" ht="12.75">
      <c r="A238" s="14" t="s">
        <v>176</v>
      </c>
      <c r="B238" s="14" t="s">
        <v>14</v>
      </c>
      <c r="C238" s="49">
        <v>108</v>
      </c>
    </row>
    <row r="239" spans="1:3" ht="12.75">
      <c r="A239" s="14"/>
      <c r="B239" s="14" t="s">
        <v>15</v>
      </c>
      <c r="C239" s="49">
        <v>108</v>
      </c>
    </row>
    <row r="240" spans="1:3" ht="12.75">
      <c r="A240" s="14"/>
      <c r="B240" s="14" t="s">
        <v>16</v>
      </c>
      <c r="C240" s="49">
        <v>108</v>
      </c>
    </row>
    <row r="241" spans="1:3" ht="12.75">
      <c r="A241" s="14" t="s">
        <v>177</v>
      </c>
      <c r="B241" s="14" t="s">
        <v>14</v>
      </c>
      <c r="C241" s="49">
        <v>120</v>
      </c>
    </row>
    <row r="242" spans="1:3" ht="12.75">
      <c r="A242" s="14"/>
      <c r="B242" s="14" t="s">
        <v>15</v>
      </c>
      <c r="C242" s="49">
        <v>90</v>
      </c>
    </row>
    <row r="243" spans="1:3" ht="12.75">
      <c r="A243" s="14"/>
      <c r="B243" s="14" t="s">
        <v>16</v>
      </c>
      <c r="C243" s="49">
        <v>98</v>
      </c>
    </row>
    <row r="244" spans="1:3" ht="12.75">
      <c r="A244" s="14" t="s">
        <v>178</v>
      </c>
      <c r="B244" s="14" t="s">
        <v>14</v>
      </c>
      <c r="C244" s="49">
        <v>85</v>
      </c>
    </row>
    <row r="245" spans="1:3" ht="12.75">
      <c r="A245" s="14"/>
      <c r="B245" s="14" t="s">
        <v>15</v>
      </c>
      <c r="C245" s="49">
        <v>85</v>
      </c>
    </row>
    <row r="246" spans="1:3" ht="12.75">
      <c r="A246" s="46"/>
      <c r="B246" s="14" t="s">
        <v>16</v>
      </c>
      <c r="C246" s="50">
        <v>85</v>
      </c>
    </row>
    <row r="247" spans="1:3" ht="13.5" thickBot="1">
      <c r="A247" s="64" t="s">
        <v>179</v>
      </c>
      <c r="B247" s="47" t="s">
        <v>14</v>
      </c>
      <c r="C247" s="51">
        <v>108</v>
      </c>
    </row>
    <row r="248" spans="1:3" ht="16.5" thickBot="1">
      <c r="A248" s="34" t="s">
        <v>21</v>
      </c>
      <c r="B248" s="34"/>
      <c r="C248" s="48">
        <f>SUM(C238:C247)</f>
        <v>995</v>
      </c>
    </row>
    <row r="250" spans="1:3" ht="12.75">
      <c r="A250" s="2" t="s">
        <v>2</v>
      </c>
      <c r="B250" s="2"/>
      <c r="C250" s="2" t="s">
        <v>17</v>
      </c>
    </row>
    <row r="251" spans="1:3" ht="12.75">
      <c r="A251" s="14" t="s">
        <v>184</v>
      </c>
      <c r="B251" s="14" t="s">
        <v>14</v>
      </c>
      <c r="C251" s="49">
        <v>98</v>
      </c>
    </row>
    <row r="252" spans="1:3" ht="12.75">
      <c r="A252" s="14"/>
      <c r="B252" s="14" t="s">
        <v>15</v>
      </c>
      <c r="C252" s="49">
        <v>98</v>
      </c>
    </row>
    <row r="253" spans="1:3" ht="12.75">
      <c r="A253" s="14"/>
      <c r="B253" s="14" t="s">
        <v>16</v>
      </c>
      <c r="C253" s="49">
        <v>98</v>
      </c>
    </row>
    <row r="254" spans="1:3" ht="12.75">
      <c r="A254" s="14"/>
      <c r="B254" s="14" t="s">
        <v>14</v>
      </c>
      <c r="C254" s="49"/>
    </row>
    <row r="255" spans="1:3" ht="12.75">
      <c r="A255" s="14"/>
      <c r="B255" s="14" t="s">
        <v>15</v>
      </c>
      <c r="C255" s="49"/>
    </row>
    <row r="256" spans="1:3" ht="12.75">
      <c r="A256" s="14"/>
      <c r="B256" s="14" t="s">
        <v>16</v>
      </c>
      <c r="C256" s="49"/>
    </row>
    <row r="257" spans="1:3" ht="12.75">
      <c r="A257" s="14"/>
      <c r="B257" s="14" t="s">
        <v>14</v>
      </c>
      <c r="C257" s="49"/>
    </row>
    <row r="258" spans="1:3" ht="12.75">
      <c r="A258" s="14"/>
      <c r="B258" s="14" t="s">
        <v>15</v>
      </c>
      <c r="C258" s="49"/>
    </row>
    <row r="259" spans="1:3" ht="12.75">
      <c r="A259" s="46"/>
      <c r="B259" s="14" t="s">
        <v>16</v>
      </c>
      <c r="C259" s="50"/>
    </row>
    <row r="260" spans="1:3" ht="13.5" thickBot="1">
      <c r="A260" s="64"/>
      <c r="B260" s="47" t="s">
        <v>14</v>
      </c>
      <c r="C260" s="51"/>
    </row>
    <row r="261" spans="1:3" ht="16.5" thickBot="1">
      <c r="A261" s="34" t="s">
        <v>183</v>
      </c>
      <c r="B261" s="34"/>
      <c r="C261" s="48">
        <f>SUM(C251:C260)</f>
        <v>294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7.8515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7"/>
    </row>
    <row r="2" spans="1:8" ht="18">
      <c r="A2" s="123" t="s">
        <v>38</v>
      </c>
      <c r="B2" s="124"/>
      <c r="C2" s="124"/>
      <c r="D2" s="124"/>
      <c r="E2" s="124"/>
      <c r="F2" s="8"/>
      <c r="G2" s="8"/>
      <c r="H2" s="8"/>
    </row>
    <row r="3" spans="1:8" ht="18">
      <c r="A3" s="125" t="s">
        <v>186</v>
      </c>
      <c r="B3" s="124"/>
      <c r="C3" s="124"/>
      <c r="D3" s="124"/>
      <c r="E3" s="124"/>
      <c r="F3" s="9"/>
      <c r="G3" s="9"/>
      <c r="H3" s="9"/>
    </row>
    <row r="4" spans="1:8" ht="18.75">
      <c r="A4" s="126" t="s">
        <v>36</v>
      </c>
      <c r="B4" s="124"/>
      <c r="C4" s="124"/>
      <c r="D4" s="124"/>
      <c r="E4" s="124"/>
      <c r="F4" s="9"/>
      <c r="G4" s="9"/>
      <c r="H4" s="9"/>
    </row>
    <row r="5" spans="2:3" ht="18">
      <c r="B5" s="9"/>
      <c r="C5" s="11" t="s">
        <v>187</v>
      </c>
    </row>
    <row r="7" spans="1:15" ht="42.75" customHeight="1">
      <c r="A7" s="57"/>
      <c r="B7" s="59" t="s">
        <v>5</v>
      </c>
      <c r="C7" s="60" t="s">
        <v>17</v>
      </c>
      <c r="D7" s="10"/>
      <c r="F7" s="12"/>
      <c r="G7" s="12"/>
      <c r="H7" s="10"/>
      <c r="I7" s="10"/>
      <c r="J7" s="12"/>
      <c r="K7" s="10"/>
      <c r="L7" s="10"/>
      <c r="M7" s="10"/>
      <c r="N7" s="10"/>
      <c r="O7" s="13"/>
    </row>
    <row r="8" spans="1:3" ht="18.75">
      <c r="A8" s="57">
        <v>1</v>
      </c>
      <c r="B8" s="61" t="str">
        <f>'гиря команд'!A157</f>
        <v>Мокшанский</v>
      </c>
      <c r="C8" s="56">
        <f>'гиря команд'!C157</f>
        <v>1156</v>
      </c>
    </row>
    <row r="9" spans="1:15" ht="18.75">
      <c r="A9" s="57">
        <v>2</v>
      </c>
      <c r="B9" s="54" t="str">
        <f>'гиря команд'!A235</f>
        <v>Спасский</v>
      </c>
      <c r="C9" s="56">
        <f>'гиря команд'!C235</f>
        <v>1118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3" ht="18.75">
      <c r="A10" s="57">
        <v>3</v>
      </c>
      <c r="B10" s="61" t="str">
        <f>'гиря команд'!A118</f>
        <v>Лопатинский</v>
      </c>
      <c r="C10" s="56">
        <f>'гиря команд'!C118</f>
        <v>1080</v>
      </c>
    </row>
    <row r="11" spans="1:15" ht="18.75">
      <c r="A11" s="57">
        <v>4</v>
      </c>
      <c r="B11" s="61" t="str">
        <f>'гиря команд'!A105</f>
        <v>Кузнецкий</v>
      </c>
      <c r="C11" s="56">
        <f>'гиря команд'!C105</f>
        <v>1028</v>
      </c>
      <c r="D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>
      <c r="A12" s="57">
        <v>5</v>
      </c>
      <c r="B12" s="54" t="str">
        <f>'гиря команд'!A248</f>
        <v>Шемышейский</v>
      </c>
      <c r="C12" s="56">
        <f>'гиря команд'!C248</f>
        <v>995</v>
      </c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8.75">
      <c r="A13" s="57">
        <v>6</v>
      </c>
      <c r="B13" s="61" t="str">
        <f>'гиря команд'!A222</f>
        <v>Сосновоборский</v>
      </c>
      <c r="C13" s="56">
        <f>'гиря команд'!C222</f>
        <v>975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.75">
      <c r="A14" s="57">
        <v>7</v>
      </c>
      <c r="B14" s="61" t="str">
        <f>'гиря команд'!A40</f>
        <v>Вадинский</v>
      </c>
      <c r="C14" s="56">
        <f>VLOOKUP(B14,'гиря команд'!$A$5:$C$72,3,FALSE)</f>
        <v>962</v>
      </c>
      <c r="D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.75">
      <c r="A15" s="57">
        <v>8</v>
      </c>
      <c r="B15" s="61" t="str">
        <f>'гиря команд'!A196</f>
        <v>Никольский</v>
      </c>
      <c r="C15" s="56">
        <f>'гиря команд'!C196</f>
        <v>944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8.75">
      <c r="A16" s="57">
        <v>9</v>
      </c>
      <c r="B16" s="61" t="str">
        <f>'гиря команд'!A144</f>
        <v>Малосердобинский</v>
      </c>
      <c r="C16" s="56">
        <f>'гиря команд'!C144</f>
        <v>909</v>
      </c>
      <c r="D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8.75">
      <c r="A17" s="57">
        <v>10</v>
      </c>
      <c r="B17" s="61" t="str">
        <f>'гиря команд'!A27</f>
        <v>Бековский</v>
      </c>
      <c r="C17" s="56">
        <f>VLOOKUP(B17,'гиря команд'!$A$5:$C$72,3,FALSE)</f>
        <v>692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.75">
      <c r="A18" s="57">
        <v>11</v>
      </c>
      <c r="B18" s="61" t="str">
        <f>'гиря команд'!A53</f>
        <v>Иссинский</v>
      </c>
      <c r="C18" s="56">
        <f>VLOOKUP(B18,'гиря команд'!$A$5:$C$72,3,FALSE)</f>
        <v>684</v>
      </c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8.75">
      <c r="A19" s="57">
        <v>12</v>
      </c>
      <c r="B19" s="61" t="str">
        <f>'гиря команд'!A131</f>
        <v>Лунинский</v>
      </c>
      <c r="C19" s="56">
        <f>'гиря команд'!C131</f>
        <v>633</v>
      </c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8.75">
      <c r="A20" s="57">
        <v>13</v>
      </c>
      <c r="B20" s="61" t="str">
        <f>'гиря команд'!A183</f>
        <v>Нижнеломовский</v>
      </c>
      <c r="C20" s="56">
        <f>'гиря команд'!C183</f>
        <v>614</v>
      </c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8.75">
      <c r="A21" s="57">
        <v>14</v>
      </c>
      <c r="B21" s="54" t="str">
        <f>'гиря команд'!A209</f>
        <v>Неверкинский</v>
      </c>
      <c r="C21" s="56">
        <f>'гиря команд'!C209</f>
        <v>580</v>
      </c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3.25" customHeight="1">
      <c r="A22" s="57">
        <v>15</v>
      </c>
      <c r="B22" s="61" t="str">
        <f>'гиря команд'!A66</f>
        <v>Каменский</v>
      </c>
      <c r="C22" s="56">
        <f>VLOOKUP(B22,'гиря команд'!$A$5:$C$72,3,FALSE)</f>
        <v>507</v>
      </c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3" ht="18.75">
      <c r="A23" s="57">
        <v>16</v>
      </c>
      <c r="B23" s="61" t="str">
        <f>'гиря команд'!A14</f>
        <v>Бессоновский</v>
      </c>
      <c r="C23" s="56">
        <f>VLOOKUP(B23,'гиря команд'!$A$5:$C$72,3,FALSE)</f>
        <v>386</v>
      </c>
    </row>
    <row r="24" spans="1:15" ht="18.75">
      <c r="A24" s="57">
        <v>17</v>
      </c>
      <c r="B24" s="61" t="str">
        <f>'гиря команд'!A79</f>
        <v>Камешкирский</v>
      </c>
      <c r="C24" s="56">
        <f>'гиря команд'!C79</f>
        <v>358</v>
      </c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3" ht="18.75">
      <c r="A25" s="57">
        <v>18</v>
      </c>
      <c r="B25" s="61" t="str">
        <f>'гиря команд'!A170</f>
        <v>Наровчатский</v>
      </c>
      <c r="C25" s="56">
        <f>'гиря команд'!C170</f>
        <v>324</v>
      </c>
    </row>
    <row r="26" spans="1:3" ht="18.75">
      <c r="A26" s="57">
        <v>19</v>
      </c>
      <c r="B26" s="54" t="str">
        <f>'гиря команд'!A261</f>
        <v>Пезенский</v>
      </c>
      <c r="C26" s="56">
        <f>'гиря команд'!C261</f>
        <v>294</v>
      </c>
    </row>
    <row r="27" spans="1:3" ht="18.75">
      <c r="A27" s="57">
        <v>20</v>
      </c>
      <c r="B27" s="61" t="str">
        <f>'гиря команд'!A92</f>
        <v>Колышлейский</v>
      </c>
      <c r="C27" s="56">
        <f>'гиря команд'!C92</f>
        <v>108</v>
      </c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4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61"/>
  <sheetViews>
    <sheetView view="pageBreakPreview" zoomScaleSheetLayoutView="100" zoomScalePageLayoutView="0" workbookViewId="0" topLeftCell="A208">
      <selection activeCell="C253" sqref="C253"/>
    </sheetView>
  </sheetViews>
  <sheetFormatPr defaultColWidth="9.140625" defaultRowHeight="12.75"/>
  <cols>
    <col min="1" max="1" width="21.140625" style="0" customWidth="1"/>
    <col min="2" max="2" width="12.00390625" style="0" customWidth="1"/>
    <col min="3" max="3" width="10.7109375" style="0" bestFit="1" customWidth="1"/>
    <col min="4" max="4" width="9.140625" style="15" customWidth="1"/>
    <col min="6" max="6" width="16.140625" style="0" customWidth="1"/>
    <col min="7" max="7" width="13.8515625" style="0" customWidth="1"/>
  </cols>
  <sheetData>
    <row r="1" spans="1:2" ht="12.75">
      <c r="A1" s="17" t="s">
        <v>37</v>
      </c>
      <c r="B1" s="17"/>
    </row>
    <row r="3" spans="1:3" ht="12.75">
      <c r="A3" s="2" t="s">
        <v>2</v>
      </c>
      <c r="B3" s="2"/>
      <c r="C3" s="2" t="s">
        <v>17</v>
      </c>
    </row>
    <row r="4" spans="1:3" ht="12.75">
      <c r="A4" s="14" t="s">
        <v>116</v>
      </c>
      <c r="B4" s="14" t="s">
        <v>14</v>
      </c>
      <c r="C4" s="49">
        <f>VLOOKUP(A4,'гири лич'!$A$5:$H$69,5,FALSE)</f>
        <v>85</v>
      </c>
    </row>
    <row r="5" spans="1:3" ht="12.75">
      <c r="A5" s="14"/>
      <c r="B5" s="14" t="s">
        <v>15</v>
      </c>
      <c r="C5" s="49">
        <v>108</v>
      </c>
    </row>
    <row r="6" spans="1:3" ht="12.75">
      <c r="A6" s="14"/>
      <c r="B6" s="14"/>
      <c r="C6" s="49"/>
    </row>
    <row r="7" spans="1:3" ht="12.75">
      <c r="A7" s="14"/>
      <c r="B7" s="14" t="s">
        <v>14</v>
      </c>
      <c r="C7" s="49"/>
    </row>
    <row r="8" spans="1:3" ht="12.75">
      <c r="A8" s="14"/>
      <c r="B8" s="14" t="s">
        <v>15</v>
      </c>
      <c r="C8" s="49"/>
    </row>
    <row r="9" spans="1:3" ht="12.75">
      <c r="A9" s="14"/>
      <c r="B9" s="14"/>
      <c r="C9" s="49"/>
    </row>
    <row r="10" spans="1:3" ht="12.75">
      <c r="A10" s="14"/>
      <c r="B10" s="14" t="s">
        <v>14</v>
      </c>
      <c r="C10" s="49">
        <v>0</v>
      </c>
    </row>
    <row r="11" spans="1:3" ht="12.75">
      <c r="A11" s="14"/>
      <c r="B11" s="14" t="s">
        <v>15</v>
      </c>
      <c r="C11" s="49">
        <v>0</v>
      </c>
    </row>
    <row r="12" spans="1:3" ht="12.75">
      <c r="A12" s="46"/>
      <c r="B12" s="14"/>
      <c r="C12" s="50"/>
    </row>
    <row r="13" spans="1:3" ht="13.5" thickBot="1">
      <c r="A13" s="64" t="s">
        <v>128</v>
      </c>
      <c r="B13" s="47" t="s">
        <v>14</v>
      </c>
      <c r="C13" s="51">
        <v>85</v>
      </c>
    </row>
    <row r="14" spans="1:3" ht="16.5" thickBot="1">
      <c r="A14" s="34" t="s">
        <v>25</v>
      </c>
      <c r="B14" s="34"/>
      <c r="C14" s="48">
        <f>SUM(C4:C13)</f>
        <v>278</v>
      </c>
    </row>
    <row r="16" spans="1:3" ht="12.75">
      <c r="A16" s="2" t="s">
        <v>2</v>
      </c>
      <c r="B16" s="2"/>
      <c r="C16" s="2" t="s">
        <v>17</v>
      </c>
    </row>
    <row r="17" spans="1:3" ht="12.75">
      <c r="A17" s="14" t="s">
        <v>129</v>
      </c>
      <c r="B17" s="14" t="s">
        <v>14</v>
      </c>
      <c r="C17" s="49">
        <v>98</v>
      </c>
    </row>
    <row r="18" spans="1:3" ht="12.75">
      <c r="A18" s="14"/>
      <c r="B18" s="14" t="s">
        <v>15</v>
      </c>
      <c r="C18" s="49">
        <v>90</v>
      </c>
    </row>
    <row r="19" spans="1:3" ht="12.75">
      <c r="A19" s="14"/>
      <c r="B19" s="14" t="s">
        <v>16</v>
      </c>
      <c r="C19" s="49"/>
    </row>
    <row r="20" spans="1:3" ht="12.75">
      <c r="A20" s="14" t="s">
        <v>130</v>
      </c>
      <c r="B20" s="14" t="s">
        <v>14</v>
      </c>
      <c r="C20" s="49">
        <v>108</v>
      </c>
    </row>
    <row r="21" spans="1:3" ht="12.75">
      <c r="A21" s="14"/>
      <c r="B21" s="14" t="s">
        <v>15</v>
      </c>
      <c r="C21" s="49">
        <v>120</v>
      </c>
    </row>
    <row r="22" spans="1:3" ht="12.75">
      <c r="A22" s="14"/>
      <c r="B22" s="14" t="s">
        <v>16</v>
      </c>
      <c r="C22" s="49"/>
    </row>
    <row r="23" spans="1:3" ht="12.75">
      <c r="A23" s="14"/>
      <c r="B23" s="14" t="s">
        <v>14</v>
      </c>
      <c r="C23" s="49">
        <v>0</v>
      </c>
    </row>
    <row r="24" spans="1:3" ht="12.75">
      <c r="A24" s="14"/>
      <c r="B24" s="14" t="s">
        <v>15</v>
      </c>
      <c r="C24" s="49">
        <v>0</v>
      </c>
    </row>
    <row r="25" spans="1:3" ht="12.75">
      <c r="A25" s="46"/>
      <c r="B25" s="14" t="s">
        <v>16</v>
      </c>
      <c r="C25" s="50">
        <v>0</v>
      </c>
    </row>
    <row r="26" spans="1:3" ht="13.5" thickBot="1">
      <c r="A26" s="64" t="s">
        <v>131</v>
      </c>
      <c r="B26" s="47" t="s">
        <v>14</v>
      </c>
      <c r="C26" s="51">
        <v>90</v>
      </c>
    </row>
    <row r="27" spans="1:3" ht="16.5" thickBot="1">
      <c r="A27" s="34" t="s">
        <v>8</v>
      </c>
      <c r="B27" s="34"/>
      <c r="C27" s="48">
        <f>C17+C18+C20+C21+C26</f>
        <v>506</v>
      </c>
    </row>
    <row r="29" spans="1:3" ht="12.75">
      <c r="A29" s="2" t="s">
        <v>2</v>
      </c>
      <c r="B29" s="2"/>
      <c r="C29" s="2" t="s">
        <v>17</v>
      </c>
    </row>
    <row r="30" spans="1:3" ht="12.75">
      <c r="A30" s="14" t="s">
        <v>132</v>
      </c>
      <c r="B30" s="14" t="s">
        <v>14</v>
      </c>
      <c r="C30" s="49">
        <v>90</v>
      </c>
    </row>
    <row r="31" spans="1:3" ht="12.75">
      <c r="A31" s="14"/>
      <c r="B31" s="14" t="s">
        <v>15</v>
      </c>
      <c r="C31" s="49">
        <v>108</v>
      </c>
    </row>
    <row r="32" spans="1:3" ht="12.75">
      <c r="A32" s="14"/>
      <c r="B32" s="14" t="s">
        <v>16</v>
      </c>
      <c r="C32" s="49"/>
    </row>
    <row r="33" spans="1:3" ht="12.75">
      <c r="A33" s="14" t="s">
        <v>133</v>
      </c>
      <c r="B33" s="14" t="s">
        <v>14</v>
      </c>
      <c r="C33" s="49">
        <v>90</v>
      </c>
    </row>
    <row r="34" spans="1:3" ht="12.75">
      <c r="A34" s="14"/>
      <c r="B34" s="14" t="s">
        <v>15</v>
      </c>
      <c r="C34" s="49">
        <v>90</v>
      </c>
    </row>
    <row r="35" spans="1:3" ht="12.75">
      <c r="A35" s="14"/>
      <c r="B35" s="14" t="s">
        <v>16</v>
      </c>
      <c r="C35" s="49"/>
    </row>
    <row r="36" spans="1:3" ht="12.75">
      <c r="A36" s="14" t="s">
        <v>181</v>
      </c>
      <c r="B36" s="14" t="s">
        <v>14</v>
      </c>
      <c r="C36" s="49"/>
    </row>
    <row r="37" spans="1:3" ht="12.75">
      <c r="A37" s="14"/>
      <c r="B37" s="14" t="s">
        <v>15</v>
      </c>
      <c r="C37" s="49">
        <v>108</v>
      </c>
    </row>
    <row r="38" spans="1:3" ht="12.75">
      <c r="A38" s="46"/>
      <c r="B38" s="14" t="s">
        <v>16</v>
      </c>
      <c r="C38" s="50"/>
    </row>
    <row r="39" spans="1:3" ht="13.5" thickBot="1">
      <c r="A39" s="64" t="s">
        <v>134</v>
      </c>
      <c r="B39" s="47" t="s">
        <v>14</v>
      </c>
      <c r="C39" s="51">
        <v>108</v>
      </c>
    </row>
    <row r="40" spans="1:3" ht="16.5" thickBot="1">
      <c r="A40" s="34" t="s">
        <v>29</v>
      </c>
      <c r="B40" s="34"/>
      <c r="C40" s="48">
        <f>SUM(C30:C39)</f>
        <v>594</v>
      </c>
    </row>
    <row r="41" ht="9.75" customHeight="1"/>
    <row r="42" spans="1:3" ht="12.75">
      <c r="A42" s="2" t="s">
        <v>2</v>
      </c>
      <c r="B42" s="2"/>
      <c r="C42" s="2" t="s">
        <v>17</v>
      </c>
    </row>
    <row r="43" spans="1:3" ht="12.75">
      <c r="A43" s="14" t="s">
        <v>135</v>
      </c>
      <c r="B43" s="14" t="s">
        <v>14</v>
      </c>
      <c r="C43" s="49">
        <v>82</v>
      </c>
    </row>
    <row r="44" spans="1:3" ht="12.75">
      <c r="A44" s="14"/>
      <c r="B44" s="14" t="s">
        <v>15</v>
      </c>
      <c r="C44" s="49">
        <v>85</v>
      </c>
    </row>
    <row r="45" spans="1:3" ht="12.75">
      <c r="A45" s="14"/>
      <c r="B45" s="14" t="s">
        <v>16</v>
      </c>
      <c r="C45" s="49"/>
    </row>
    <row r="46" spans="1:3" ht="12.75">
      <c r="A46" s="14" t="s">
        <v>136</v>
      </c>
      <c r="B46" s="14" t="s">
        <v>14</v>
      </c>
      <c r="C46" s="49">
        <v>85</v>
      </c>
    </row>
    <row r="47" spans="1:3" ht="12.75">
      <c r="A47" s="14"/>
      <c r="B47" s="14" t="s">
        <v>15</v>
      </c>
      <c r="C47" s="49">
        <v>82</v>
      </c>
    </row>
    <row r="48" spans="1:3" ht="12.75">
      <c r="A48" s="14"/>
      <c r="B48" s="14" t="s">
        <v>16</v>
      </c>
      <c r="C48" s="49"/>
    </row>
    <row r="49" spans="1:3" ht="12.75">
      <c r="A49" s="14" t="s">
        <v>182</v>
      </c>
      <c r="B49" s="14" t="s">
        <v>14</v>
      </c>
      <c r="C49" s="49">
        <v>85</v>
      </c>
    </row>
    <row r="50" spans="1:3" ht="10.5" customHeight="1">
      <c r="A50" s="14"/>
      <c r="B50" s="14" t="s">
        <v>15</v>
      </c>
      <c r="C50" s="49">
        <v>0</v>
      </c>
    </row>
    <row r="51" spans="1:3" ht="10.5" customHeight="1">
      <c r="A51" s="46"/>
      <c r="B51" s="14" t="s">
        <v>16</v>
      </c>
      <c r="C51" s="50">
        <v>0</v>
      </c>
    </row>
    <row r="52" spans="1:3" ht="13.5" thickBot="1">
      <c r="A52" s="64" t="s">
        <v>137</v>
      </c>
      <c r="B52" s="47" t="s">
        <v>14</v>
      </c>
      <c r="C52" s="51">
        <v>98</v>
      </c>
    </row>
    <row r="53" spans="1:3" ht="16.5" thickBot="1">
      <c r="A53" s="34" t="s">
        <v>48</v>
      </c>
      <c r="B53" s="34"/>
      <c r="C53" s="48">
        <f>SUM(C43:C52)</f>
        <v>517</v>
      </c>
    </row>
    <row r="55" spans="1:3" ht="12.75">
      <c r="A55" s="2" t="s">
        <v>2</v>
      </c>
      <c r="B55" s="2"/>
      <c r="C55" s="2" t="s">
        <v>17</v>
      </c>
    </row>
    <row r="56" spans="1:3" ht="12.75">
      <c r="A56" s="14" t="s">
        <v>138</v>
      </c>
      <c r="B56" s="14" t="s">
        <v>14</v>
      </c>
      <c r="C56" s="49">
        <v>79</v>
      </c>
    </row>
    <row r="57" spans="1:3" ht="12.75">
      <c r="A57" s="14"/>
      <c r="B57" s="14" t="s">
        <v>15</v>
      </c>
      <c r="C57" s="49">
        <v>79</v>
      </c>
    </row>
    <row r="58" spans="1:3" ht="12.75">
      <c r="A58" s="14"/>
      <c r="B58" s="14" t="s">
        <v>16</v>
      </c>
      <c r="C58" s="49"/>
    </row>
    <row r="59" spans="1:3" ht="12.75">
      <c r="A59" s="14" t="s">
        <v>139</v>
      </c>
      <c r="B59" s="14" t="s">
        <v>14</v>
      </c>
      <c r="C59" s="49">
        <v>90</v>
      </c>
    </row>
    <row r="60" spans="1:3" ht="12.75">
      <c r="A60" s="14"/>
      <c r="B60" s="14" t="s">
        <v>15</v>
      </c>
      <c r="C60" s="49">
        <v>90</v>
      </c>
    </row>
    <row r="61" spans="1:3" ht="12.75">
      <c r="A61" s="14"/>
      <c r="B61" s="14" t="s">
        <v>16</v>
      </c>
      <c r="C61" s="49"/>
    </row>
    <row r="62" spans="1:3" ht="12.75">
      <c r="A62" s="14"/>
      <c r="B62" s="14" t="s">
        <v>14</v>
      </c>
      <c r="C62" s="49">
        <v>0</v>
      </c>
    </row>
    <row r="63" spans="1:3" ht="12.75">
      <c r="A63" s="14"/>
      <c r="B63" s="14" t="s">
        <v>15</v>
      </c>
      <c r="C63" s="49">
        <v>0</v>
      </c>
    </row>
    <row r="64" spans="1:3" ht="12.75">
      <c r="A64" s="46"/>
      <c r="B64" s="14" t="s">
        <v>16</v>
      </c>
      <c r="C64" s="50">
        <v>0</v>
      </c>
    </row>
    <row r="65" spans="1:3" ht="13.5" thickBot="1">
      <c r="A65" s="64"/>
      <c r="B65" s="47" t="s">
        <v>14</v>
      </c>
      <c r="C65" s="51"/>
    </row>
    <row r="66" spans="1:3" ht="16.5" thickBot="1">
      <c r="A66" s="34" t="s">
        <v>4</v>
      </c>
      <c r="B66" s="34"/>
      <c r="C66" s="48">
        <f>SUM(C56:C65)</f>
        <v>338</v>
      </c>
    </row>
    <row r="68" spans="1:3" ht="12.75">
      <c r="A68" s="2" t="s">
        <v>2</v>
      </c>
      <c r="B68" s="2"/>
      <c r="C68" s="2" t="s">
        <v>17</v>
      </c>
    </row>
    <row r="69" spans="1:3" ht="12.75">
      <c r="A69" s="14" t="s">
        <v>140</v>
      </c>
      <c r="B69" s="14" t="s">
        <v>14</v>
      </c>
      <c r="C69" s="49">
        <v>85</v>
      </c>
    </row>
    <row r="70" spans="1:3" ht="12.75">
      <c r="A70" s="14"/>
      <c r="B70" s="14" t="s">
        <v>15</v>
      </c>
      <c r="C70" s="49">
        <v>90</v>
      </c>
    </row>
    <row r="71" spans="1:3" ht="12.75">
      <c r="A71" s="14"/>
      <c r="B71" s="14" t="s">
        <v>16</v>
      </c>
      <c r="C71" s="49">
        <v>85</v>
      </c>
    </row>
    <row r="72" spans="1:3" ht="12.75">
      <c r="A72" s="14"/>
      <c r="B72" s="14" t="s">
        <v>14</v>
      </c>
      <c r="C72" s="49"/>
    </row>
    <row r="73" spans="1:3" ht="12.75">
      <c r="A73" s="14"/>
      <c r="B73" s="14" t="s">
        <v>15</v>
      </c>
      <c r="C73" s="49"/>
    </row>
    <row r="74" spans="1:3" ht="12.75">
      <c r="A74" s="14"/>
      <c r="B74" s="14" t="s">
        <v>16</v>
      </c>
      <c r="C74" s="49"/>
    </row>
    <row r="75" spans="1:3" ht="12.75">
      <c r="A75" s="14"/>
      <c r="B75" s="14" t="s">
        <v>14</v>
      </c>
      <c r="C75" s="49">
        <v>0</v>
      </c>
    </row>
    <row r="76" spans="1:3" ht="12.75">
      <c r="A76" s="14"/>
      <c r="B76" s="14" t="s">
        <v>15</v>
      </c>
      <c r="C76" s="49">
        <v>0</v>
      </c>
    </row>
    <row r="77" spans="1:3" ht="12.75">
      <c r="A77" s="46"/>
      <c r="B77" s="14" t="s">
        <v>16</v>
      </c>
      <c r="C77" s="50">
        <v>0</v>
      </c>
    </row>
    <row r="78" spans="1:3" ht="13.5" thickBot="1">
      <c r="A78" s="64" t="s">
        <v>141</v>
      </c>
      <c r="B78" s="47" t="s">
        <v>14</v>
      </c>
      <c r="C78" s="51">
        <v>98</v>
      </c>
    </row>
    <row r="79" spans="1:3" ht="16.5" thickBot="1">
      <c r="A79" s="34" t="s">
        <v>9</v>
      </c>
      <c r="B79" s="34"/>
      <c r="C79" s="48">
        <f>SUM(C69:C78)</f>
        <v>358</v>
      </c>
    </row>
    <row r="81" spans="1:3" ht="12.75">
      <c r="A81" s="2" t="s">
        <v>2</v>
      </c>
      <c r="B81" s="2"/>
      <c r="C81" s="2" t="s">
        <v>17</v>
      </c>
    </row>
    <row r="82" spans="1:3" ht="12.75">
      <c r="A82" s="14"/>
      <c r="B82" s="14" t="s">
        <v>14</v>
      </c>
      <c r="C82" s="49"/>
    </row>
    <row r="83" spans="1:3" ht="12.75">
      <c r="A83" s="14"/>
      <c r="B83" s="14" t="s">
        <v>15</v>
      </c>
      <c r="C83" s="49"/>
    </row>
    <row r="84" spans="1:3" ht="12.75">
      <c r="A84" s="14"/>
      <c r="B84" s="14" t="s">
        <v>16</v>
      </c>
      <c r="C84" s="49"/>
    </row>
    <row r="85" spans="1:3" ht="12.75">
      <c r="A85" s="14"/>
      <c r="B85" s="14" t="s">
        <v>14</v>
      </c>
      <c r="C85" s="49"/>
    </row>
    <row r="86" spans="1:3" ht="12.75">
      <c r="A86" s="14"/>
      <c r="B86" s="14" t="s">
        <v>15</v>
      </c>
      <c r="C86" s="49"/>
    </row>
    <row r="87" spans="1:3" ht="12.75">
      <c r="A87" s="14"/>
      <c r="B87" s="14" t="s">
        <v>16</v>
      </c>
      <c r="C87" s="49"/>
    </row>
    <row r="88" spans="1:3" ht="12.75">
      <c r="A88" s="14"/>
      <c r="B88" s="14" t="s">
        <v>14</v>
      </c>
      <c r="C88" s="49">
        <v>0</v>
      </c>
    </row>
    <row r="89" spans="1:3" ht="12.75">
      <c r="A89" s="14"/>
      <c r="B89" s="14" t="s">
        <v>15</v>
      </c>
      <c r="C89" s="49">
        <v>0</v>
      </c>
    </row>
    <row r="90" spans="1:3" ht="12.75">
      <c r="A90" s="46"/>
      <c r="B90" s="14" t="s">
        <v>16</v>
      </c>
      <c r="C90" s="50">
        <v>0</v>
      </c>
    </row>
    <row r="91" spans="1:3" ht="13.5" thickBot="1">
      <c r="A91" s="64" t="s">
        <v>142</v>
      </c>
      <c r="B91" s="47" t="s">
        <v>14</v>
      </c>
      <c r="C91" s="51">
        <v>108</v>
      </c>
    </row>
    <row r="92" spans="1:3" ht="16.5" thickBot="1">
      <c r="A92" s="34" t="s">
        <v>28</v>
      </c>
      <c r="B92" s="34"/>
      <c r="C92" s="48">
        <f>SUM(C82:C91)</f>
        <v>108</v>
      </c>
    </row>
    <row r="94" spans="1:3" ht="12.75">
      <c r="A94" s="2" t="s">
        <v>2</v>
      </c>
      <c r="B94" s="2"/>
      <c r="C94" s="2" t="s">
        <v>17</v>
      </c>
    </row>
    <row r="95" spans="1:3" ht="12.75">
      <c r="A95" s="14" t="s">
        <v>143</v>
      </c>
      <c r="B95" s="14" t="s">
        <v>14</v>
      </c>
      <c r="C95" s="49">
        <v>98</v>
      </c>
    </row>
    <row r="96" spans="1:3" ht="12.75">
      <c r="A96" s="14"/>
      <c r="B96" s="14" t="s">
        <v>15</v>
      </c>
      <c r="C96" s="49">
        <v>120</v>
      </c>
    </row>
    <row r="97" spans="1:3" ht="12.75">
      <c r="A97" s="14"/>
      <c r="B97" s="14" t="s">
        <v>16</v>
      </c>
      <c r="C97" s="49"/>
    </row>
    <row r="98" spans="1:3" ht="12.75">
      <c r="A98" s="14" t="s">
        <v>144</v>
      </c>
      <c r="B98" s="14" t="s">
        <v>14</v>
      </c>
      <c r="C98" s="49">
        <v>98</v>
      </c>
    </row>
    <row r="99" spans="1:3" ht="12.75">
      <c r="A99" s="14"/>
      <c r="B99" s="14" t="s">
        <v>15</v>
      </c>
      <c r="C99" s="49">
        <v>98</v>
      </c>
    </row>
    <row r="100" spans="1:3" ht="12.75">
      <c r="A100" s="14"/>
      <c r="B100" s="14" t="s">
        <v>16</v>
      </c>
      <c r="C100" s="49"/>
    </row>
    <row r="101" spans="1:3" ht="12.75">
      <c r="A101" s="14" t="s">
        <v>145</v>
      </c>
      <c r="B101" s="14" t="s">
        <v>14</v>
      </c>
      <c r="C101" s="49"/>
    </row>
    <row r="102" spans="1:3" ht="12.75">
      <c r="A102" s="14"/>
      <c r="B102" s="14" t="s">
        <v>15</v>
      </c>
      <c r="C102" s="49">
        <v>90</v>
      </c>
    </row>
    <row r="103" spans="1:3" ht="12.75">
      <c r="A103" s="46"/>
      <c r="B103" s="14" t="s">
        <v>16</v>
      </c>
      <c r="C103" s="50"/>
    </row>
    <row r="104" spans="1:3" ht="13.5" thickBot="1">
      <c r="A104" s="64" t="s">
        <v>146</v>
      </c>
      <c r="B104" s="47" t="s">
        <v>14</v>
      </c>
      <c r="C104" s="51">
        <v>98</v>
      </c>
    </row>
    <row r="105" spans="1:3" ht="16.5" thickBot="1">
      <c r="A105" s="34" t="s">
        <v>22</v>
      </c>
      <c r="B105" s="34"/>
      <c r="C105" s="48">
        <f>SUM(C95:C104)</f>
        <v>602</v>
      </c>
    </row>
    <row r="107" spans="1:3" ht="12.75">
      <c r="A107" s="2" t="s">
        <v>2</v>
      </c>
      <c r="B107" s="2"/>
      <c r="C107" s="2" t="s">
        <v>17</v>
      </c>
    </row>
    <row r="108" spans="1:3" ht="12.75">
      <c r="A108" s="14" t="s">
        <v>147</v>
      </c>
      <c r="B108" s="14" t="s">
        <v>14</v>
      </c>
      <c r="C108" s="49">
        <v>108</v>
      </c>
    </row>
    <row r="109" spans="1:3" ht="12.75">
      <c r="A109" s="14"/>
      <c r="B109" s="14" t="s">
        <v>15</v>
      </c>
      <c r="C109" s="49">
        <v>98</v>
      </c>
    </row>
    <row r="110" spans="1:3" ht="12.75">
      <c r="A110" s="14"/>
      <c r="B110" s="14" t="s">
        <v>16</v>
      </c>
      <c r="C110" s="49"/>
    </row>
    <row r="111" spans="1:3" ht="12.75">
      <c r="A111" s="14" t="s">
        <v>148</v>
      </c>
      <c r="B111" s="14" t="s">
        <v>14</v>
      </c>
      <c r="C111" s="49">
        <v>120</v>
      </c>
    </row>
    <row r="112" spans="1:3" ht="12.75">
      <c r="A112" s="14"/>
      <c r="B112" s="14" t="s">
        <v>15</v>
      </c>
      <c r="C112" s="49">
        <v>120</v>
      </c>
    </row>
    <row r="113" spans="1:3" ht="12.75">
      <c r="A113" s="14"/>
      <c r="B113" s="14" t="s">
        <v>16</v>
      </c>
      <c r="C113" s="49"/>
    </row>
    <row r="114" spans="1:3" ht="12.75">
      <c r="A114" s="14" t="s">
        <v>149</v>
      </c>
      <c r="B114" s="14" t="s">
        <v>14</v>
      </c>
      <c r="C114" s="49"/>
    </row>
    <row r="115" spans="1:3" ht="12.75">
      <c r="A115" s="14"/>
      <c r="B115" s="14" t="s">
        <v>15</v>
      </c>
      <c r="C115" s="49">
        <v>98</v>
      </c>
    </row>
    <row r="116" spans="1:3" ht="12.75">
      <c r="A116" s="46"/>
      <c r="B116" s="14" t="s">
        <v>16</v>
      </c>
      <c r="C116" s="50"/>
    </row>
    <row r="117" spans="1:3" ht="13.5" thickBot="1">
      <c r="A117" s="64" t="s">
        <v>150</v>
      </c>
      <c r="B117" s="47" t="s">
        <v>14</v>
      </c>
      <c r="C117" s="51">
        <v>120</v>
      </c>
    </row>
    <row r="118" spans="1:3" ht="16.5" thickBot="1">
      <c r="A118" s="34" t="s">
        <v>10</v>
      </c>
      <c r="B118" s="34"/>
      <c r="C118" s="48">
        <f>SUM(C108:C117)</f>
        <v>664</v>
      </c>
    </row>
    <row r="120" spans="1:3" ht="12.75">
      <c r="A120" s="2" t="s">
        <v>2</v>
      </c>
      <c r="B120" s="2"/>
      <c r="C120" s="2" t="s">
        <v>17</v>
      </c>
    </row>
    <row r="121" spans="1:3" ht="12.75">
      <c r="A121" s="14" t="s">
        <v>151</v>
      </c>
      <c r="B121" s="14" t="s">
        <v>14</v>
      </c>
      <c r="C121" s="49">
        <v>98</v>
      </c>
    </row>
    <row r="122" spans="1:3" ht="12.75">
      <c r="A122" s="14"/>
      <c r="B122" s="14" t="s">
        <v>15</v>
      </c>
      <c r="C122" s="49">
        <v>85</v>
      </c>
    </row>
    <row r="123" spans="1:3" ht="12.75">
      <c r="A123" s="14"/>
      <c r="B123" s="14" t="s">
        <v>16</v>
      </c>
      <c r="C123" s="49"/>
    </row>
    <row r="124" spans="1:3" ht="12.75">
      <c r="A124" s="14" t="s">
        <v>152</v>
      </c>
      <c r="B124" s="14" t="s">
        <v>14</v>
      </c>
      <c r="C124" s="49">
        <v>120</v>
      </c>
    </row>
    <row r="125" spans="1:3" ht="12.75">
      <c r="A125" s="14"/>
      <c r="B125" s="14" t="s">
        <v>15</v>
      </c>
      <c r="C125" s="49">
        <v>120</v>
      </c>
    </row>
    <row r="126" spans="1:3" ht="12.75">
      <c r="A126" s="14"/>
      <c r="B126" s="14" t="s">
        <v>16</v>
      </c>
      <c r="C126" s="49"/>
    </row>
    <row r="127" spans="1:3" ht="12.75">
      <c r="A127" s="14" t="s">
        <v>145</v>
      </c>
      <c r="B127" s="14" t="s">
        <v>14</v>
      </c>
      <c r="C127" s="49"/>
    </row>
    <row r="128" spans="1:3" ht="12.75">
      <c r="A128" s="14"/>
      <c r="B128" s="14" t="s">
        <v>15</v>
      </c>
      <c r="C128" s="49"/>
    </row>
    <row r="129" spans="1:3" ht="12.75">
      <c r="A129" s="46"/>
      <c r="B129" s="14" t="s">
        <v>16</v>
      </c>
      <c r="C129" s="50"/>
    </row>
    <row r="130" spans="1:3" ht="13.5" thickBot="1">
      <c r="A130" s="64"/>
      <c r="B130" s="47" t="s">
        <v>14</v>
      </c>
      <c r="C130" s="51"/>
    </row>
    <row r="131" spans="1:3" ht="16.5" thickBot="1">
      <c r="A131" s="34" t="s">
        <v>49</v>
      </c>
      <c r="B131" s="34"/>
      <c r="C131" s="48">
        <f>SUM(C121:C130)</f>
        <v>423</v>
      </c>
    </row>
    <row r="133" spans="1:3" ht="12.75">
      <c r="A133" s="2" t="s">
        <v>2</v>
      </c>
      <c r="B133" s="2"/>
      <c r="C133" s="2" t="s">
        <v>17</v>
      </c>
    </row>
    <row r="134" spans="1:3" ht="12.75">
      <c r="A134" s="14" t="s">
        <v>153</v>
      </c>
      <c r="B134" s="14" t="s">
        <v>14</v>
      </c>
      <c r="C134" s="49">
        <v>90</v>
      </c>
    </row>
    <row r="135" spans="1:3" ht="12.75">
      <c r="A135" s="14"/>
      <c r="B135" s="14" t="s">
        <v>15</v>
      </c>
      <c r="C135" s="49">
        <v>90</v>
      </c>
    </row>
    <row r="136" spans="1:3" ht="12.75">
      <c r="A136" s="14"/>
      <c r="B136" s="14" t="s">
        <v>16</v>
      </c>
      <c r="C136" s="49"/>
    </row>
    <row r="137" spans="1:3" ht="12.75">
      <c r="A137" s="14" t="s">
        <v>154</v>
      </c>
      <c r="B137" s="14" t="s">
        <v>14</v>
      </c>
      <c r="C137" s="49"/>
    </row>
    <row r="138" spans="1:3" ht="12.75">
      <c r="A138" s="14"/>
      <c r="B138" s="14" t="s">
        <v>15</v>
      </c>
      <c r="C138" s="49">
        <v>85</v>
      </c>
    </row>
    <row r="139" spans="1:3" ht="12.75">
      <c r="A139" s="14"/>
      <c r="B139" s="14" t="s">
        <v>16</v>
      </c>
      <c r="C139" s="49"/>
    </row>
    <row r="140" spans="1:3" ht="12.75">
      <c r="A140" s="14" t="s">
        <v>155</v>
      </c>
      <c r="B140" s="14" t="s">
        <v>14</v>
      </c>
      <c r="C140" s="49">
        <v>98</v>
      </c>
    </row>
    <row r="141" spans="1:3" ht="12.75">
      <c r="A141" s="14"/>
      <c r="B141" s="14" t="s">
        <v>15</v>
      </c>
      <c r="C141" s="49">
        <v>98</v>
      </c>
    </row>
    <row r="142" spans="1:3" ht="12.75">
      <c r="A142" s="46"/>
      <c r="B142" s="14" t="s">
        <v>16</v>
      </c>
      <c r="C142" s="50"/>
    </row>
    <row r="143" spans="1:3" ht="13.5" thickBot="1">
      <c r="A143" s="64" t="s">
        <v>156</v>
      </c>
      <c r="B143" s="47" t="s">
        <v>14</v>
      </c>
      <c r="C143" s="51">
        <v>90</v>
      </c>
    </row>
    <row r="144" spans="1:3" ht="16.5" thickBot="1">
      <c r="A144" s="34" t="s">
        <v>20</v>
      </c>
      <c r="B144" s="34"/>
      <c r="C144" s="48">
        <f>SUM(C134:C143)</f>
        <v>551</v>
      </c>
    </row>
    <row r="146" spans="1:3" ht="12.75">
      <c r="A146" s="2" t="s">
        <v>2</v>
      </c>
      <c r="B146" s="2"/>
      <c r="C146" s="2" t="s">
        <v>17</v>
      </c>
    </row>
    <row r="147" spans="1:3" ht="12.75">
      <c r="A147" s="14" t="s">
        <v>157</v>
      </c>
      <c r="B147" s="14" t="s">
        <v>14</v>
      </c>
      <c r="C147" s="49">
        <v>120</v>
      </c>
    </row>
    <row r="148" spans="1:3" ht="12.75">
      <c r="A148" s="14"/>
      <c r="B148" s="14" t="s">
        <v>15</v>
      </c>
      <c r="C148" s="49">
        <v>120</v>
      </c>
    </row>
    <row r="149" spans="1:3" ht="12.75">
      <c r="A149" s="14"/>
      <c r="B149" s="14" t="s">
        <v>16</v>
      </c>
      <c r="C149" s="49"/>
    </row>
    <row r="150" spans="1:3" ht="12.75">
      <c r="A150" s="14" t="s">
        <v>158</v>
      </c>
      <c r="B150" s="14" t="s">
        <v>14</v>
      </c>
      <c r="C150" s="49">
        <v>120</v>
      </c>
    </row>
    <row r="151" spans="1:3" ht="12.75">
      <c r="A151" s="14"/>
      <c r="B151" s="14" t="s">
        <v>15</v>
      </c>
      <c r="C151" s="49"/>
    </row>
    <row r="152" spans="1:3" ht="12.75">
      <c r="A152" s="14"/>
      <c r="B152" s="14" t="s">
        <v>16</v>
      </c>
      <c r="C152" s="49"/>
    </row>
    <row r="153" spans="1:3" ht="12.75">
      <c r="A153" s="14" t="s">
        <v>159</v>
      </c>
      <c r="B153" s="14" t="s">
        <v>14</v>
      </c>
      <c r="C153" s="49">
        <v>120</v>
      </c>
    </row>
    <row r="154" spans="1:3" ht="12.75">
      <c r="A154" s="14"/>
      <c r="B154" s="14" t="s">
        <v>15</v>
      </c>
      <c r="C154" s="49">
        <v>120</v>
      </c>
    </row>
    <row r="155" spans="1:3" ht="12.75">
      <c r="A155" s="46"/>
      <c r="B155" s="14" t="s">
        <v>16</v>
      </c>
      <c r="C155" s="50"/>
    </row>
    <row r="156" spans="1:3" ht="13.5" thickBot="1">
      <c r="A156" s="64" t="s">
        <v>160</v>
      </c>
      <c r="B156" s="47" t="s">
        <v>14</v>
      </c>
      <c r="C156" s="51">
        <v>120</v>
      </c>
    </row>
    <row r="157" spans="1:3" ht="16.5" thickBot="1">
      <c r="A157" s="34" t="s">
        <v>31</v>
      </c>
      <c r="B157" s="34"/>
      <c r="C157" s="48">
        <f>SUM(C147:C156)</f>
        <v>720</v>
      </c>
    </row>
    <row r="159" spans="1:3" ht="12.75">
      <c r="A159" s="2" t="s">
        <v>2</v>
      </c>
      <c r="B159" s="2"/>
      <c r="C159" s="2" t="s">
        <v>17</v>
      </c>
    </row>
    <row r="160" spans="1:3" ht="12.75">
      <c r="A160" s="14" t="s">
        <v>123</v>
      </c>
      <c r="B160" s="14" t="s">
        <v>14</v>
      </c>
      <c r="C160" s="49">
        <v>108</v>
      </c>
    </row>
    <row r="161" spans="1:3" ht="12.75">
      <c r="A161" s="14"/>
      <c r="B161" s="14" t="s">
        <v>15</v>
      </c>
      <c r="C161" s="49">
        <v>108</v>
      </c>
    </row>
    <row r="162" spans="1:3" ht="12.75">
      <c r="A162" s="14"/>
      <c r="B162" s="14" t="s">
        <v>16</v>
      </c>
      <c r="C162" s="49"/>
    </row>
    <row r="163" spans="1:3" ht="12.75">
      <c r="A163" s="14"/>
      <c r="B163" s="14" t="s">
        <v>14</v>
      </c>
      <c r="C163" s="49"/>
    </row>
    <row r="164" spans="1:3" ht="12.75">
      <c r="A164" s="14"/>
      <c r="B164" s="14" t="s">
        <v>15</v>
      </c>
      <c r="C164" s="49"/>
    </row>
    <row r="165" spans="1:3" ht="12.75">
      <c r="A165" s="14"/>
      <c r="B165" s="14" t="s">
        <v>16</v>
      </c>
      <c r="C165" s="49"/>
    </row>
    <row r="166" spans="1:3" ht="12.75">
      <c r="A166" s="14"/>
      <c r="B166" s="14" t="s">
        <v>14</v>
      </c>
      <c r="C166" s="49">
        <v>0</v>
      </c>
    </row>
    <row r="167" spans="1:3" ht="12.75">
      <c r="A167" s="14"/>
      <c r="B167" s="14" t="s">
        <v>15</v>
      </c>
      <c r="C167" s="49">
        <v>0</v>
      </c>
    </row>
    <row r="168" spans="1:3" ht="12.75">
      <c r="A168" s="46"/>
      <c r="B168" s="14" t="s">
        <v>16</v>
      </c>
      <c r="C168" s="50">
        <v>0</v>
      </c>
    </row>
    <row r="169" spans="1:3" ht="13.5" thickBot="1">
      <c r="A169" s="64"/>
      <c r="B169" s="47" t="s">
        <v>14</v>
      </c>
      <c r="C169" s="51"/>
    </row>
    <row r="170" spans="1:3" ht="16.5" thickBot="1">
      <c r="A170" s="34" t="s">
        <v>53</v>
      </c>
      <c r="B170" s="34"/>
      <c r="C170" s="48">
        <f>SUM(C160:C169)</f>
        <v>216</v>
      </c>
    </row>
    <row r="172" spans="1:3" ht="12.75">
      <c r="A172" s="2" t="s">
        <v>2</v>
      </c>
      <c r="B172" s="2"/>
      <c r="C172" s="2" t="s">
        <v>17</v>
      </c>
    </row>
    <row r="173" spans="1:3" ht="12.75">
      <c r="A173" s="14" t="s">
        <v>161</v>
      </c>
      <c r="B173" s="14" t="s">
        <v>14</v>
      </c>
      <c r="C173" s="49">
        <v>90</v>
      </c>
    </row>
    <row r="174" spans="1:3" ht="12.75">
      <c r="A174" s="14"/>
      <c r="B174" s="14" t="s">
        <v>15</v>
      </c>
      <c r="C174" s="49">
        <v>85</v>
      </c>
    </row>
    <row r="175" spans="1:3" ht="12.75">
      <c r="A175" s="14"/>
      <c r="B175" s="14" t="s">
        <v>16</v>
      </c>
      <c r="C175" s="49"/>
    </row>
    <row r="176" spans="1:3" ht="12.75">
      <c r="A176" s="14" t="s">
        <v>162</v>
      </c>
      <c r="B176" s="14" t="s">
        <v>14</v>
      </c>
      <c r="C176" s="49">
        <v>82</v>
      </c>
    </row>
    <row r="177" spans="1:3" ht="12.75">
      <c r="A177" s="14"/>
      <c r="B177" s="14" t="s">
        <v>15</v>
      </c>
      <c r="C177" s="49">
        <v>82</v>
      </c>
    </row>
    <row r="178" spans="1:3" ht="12.75">
      <c r="A178" s="14"/>
      <c r="B178" s="14" t="s">
        <v>16</v>
      </c>
      <c r="C178" s="49"/>
    </row>
    <row r="179" spans="1:3" ht="12.75">
      <c r="A179" s="14"/>
      <c r="B179" s="14" t="s">
        <v>14</v>
      </c>
      <c r="C179" s="49">
        <v>0</v>
      </c>
    </row>
    <row r="180" spans="1:3" ht="12.75">
      <c r="A180" s="14"/>
      <c r="B180" s="14" t="s">
        <v>15</v>
      </c>
      <c r="C180" s="49">
        <v>0</v>
      </c>
    </row>
    <row r="181" spans="1:3" ht="12.75">
      <c r="A181" s="46"/>
      <c r="B181" s="14" t="s">
        <v>16</v>
      </c>
      <c r="C181" s="50">
        <v>0</v>
      </c>
    </row>
    <row r="182" spans="1:3" ht="13.5" thickBot="1">
      <c r="A182" s="64" t="s">
        <v>185</v>
      </c>
      <c r="B182" s="47" t="s">
        <v>14</v>
      </c>
      <c r="C182" s="51">
        <v>108</v>
      </c>
    </row>
    <row r="183" spans="1:3" ht="16.5" thickBot="1">
      <c r="A183" s="34" t="s">
        <v>47</v>
      </c>
      <c r="B183" s="34"/>
      <c r="C183" s="48">
        <f>SUM(C173:C182)</f>
        <v>447</v>
      </c>
    </row>
    <row r="185" spans="1:3" ht="12.75">
      <c r="A185" s="2" t="s">
        <v>2</v>
      </c>
      <c r="B185" s="2"/>
      <c r="C185" s="2" t="s">
        <v>17</v>
      </c>
    </row>
    <row r="186" spans="1:3" ht="12.75">
      <c r="A186" s="14" t="s">
        <v>163</v>
      </c>
      <c r="B186" s="14" t="s">
        <v>14</v>
      </c>
      <c r="C186" s="49">
        <v>90</v>
      </c>
    </row>
    <row r="187" spans="1:3" ht="12.75">
      <c r="A187" s="14"/>
      <c r="B187" s="14" t="s">
        <v>15</v>
      </c>
      <c r="C187" s="49">
        <v>98</v>
      </c>
    </row>
    <row r="188" spans="1:3" ht="12.75">
      <c r="A188" s="14"/>
      <c r="B188" s="14" t="s">
        <v>16</v>
      </c>
      <c r="C188" s="49"/>
    </row>
    <row r="189" spans="1:3" ht="12.75">
      <c r="A189" s="14" t="s">
        <v>164</v>
      </c>
      <c r="B189" s="14" t="s">
        <v>14</v>
      </c>
      <c r="C189" s="49"/>
    </row>
    <row r="190" spans="1:3" ht="12.75">
      <c r="A190" s="14"/>
      <c r="B190" s="14" t="s">
        <v>15</v>
      </c>
      <c r="C190" s="49">
        <v>90</v>
      </c>
    </row>
    <row r="191" spans="1:3" ht="12.75">
      <c r="A191" s="14"/>
      <c r="B191" s="14" t="s">
        <v>16</v>
      </c>
      <c r="C191" s="49"/>
    </row>
    <row r="192" spans="1:3" ht="12.75">
      <c r="A192" s="14" t="s">
        <v>165</v>
      </c>
      <c r="B192" s="14" t="s">
        <v>14</v>
      </c>
      <c r="C192" s="49">
        <v>98</v>
      </c>
    </row>
    <row r="193" spans="1:3" ht="12.75">
      <c r="A193" s="14"/>
      <c r="B193" s="14" t="s">
        <v>15</v>
      </c>
      <c r="C193" s="49">
        <v>90</v>
      </c>
    </row>
    <row r="194" spans="1:3" ht="12.75">
      <c r="A194" s="46"/>
      <c r="B194" s="14" t="s">
        <v>16</v>
      </c>
      <c r="C194" s="50"/>
    </row>
    <row r="195" spans="1:3" ht="13.5" thickBot="1">
      <c r="A195" s="64" t="s">
        <v>166</v>
      </c>
      <c r="B195" s="47" t="s">
        <v>14</v>
      </c>
      <c r="C195" s="51">
        <v>120</v>
      </c>
    </row>
    <row r="196" spans="1:3" ht="16.5" thickBot="1">
      <c r="A196" s="34" t="s">
        <v>54</v>
      </c>
      <c r="B196" s="34"/>
      <c r="C196" s="48">
        <f>SUM(C186:C195)</f>
        <v>586</v>
      </c>
    </row>
    <row r="198" spans="1:3" ht="12.75">
      <c r="A198" s="2" t="s">
        <v>2</v>
      </c>
      <c r="B198" s="2"/>
      <c r="C198" s="2" t="s">
        <v>17</v>
      </c>
    </row>
    <row r="199" spans="1:3" ht="12.75">
      <c r="A199" s="14" t="s">
        <v>167</v>
      </c>
      <c r="B199" s="14" t="s">
        <v>14</v>
      </c>
      <c r="C199" s="49">
        <v>82</v>
      </c>
    </row>
    <row r="200" spans="1:3" ht="12.75">
      <c r="A200" s="14"/>
      <c r="B200" s="14" t="s">
        <v>15</v>
      </c>
      <c r="C200" s="49">
        <v>82</v>
      </c>
    </row>
    <row r="201" spans="1:3" ht="12.75">
      <c r="A201" s="14"/>
      <c r="B201" s="14" t="s">
        <v>16</v>
      </c>
      <c r="C201" s="49"/>
    </row>
    <row r="202" spans="1:3" ht="12.75">
      <c r="A202" s="14" t="s">
        <v>168</v>
      </c>
      <c r="B202" s="14" t="s">
        <v>14</v>
      </c>
      <c r="C202" s="49">
        <v>85</v>
      </c>
    </row>
    <row r="203" spans="1:3" ht="12.75">
      <c r="A203" s="14"/>
      <c r="B203" s="14" t="s">
        <v>15</v>
      </c>
      <c r="C203" s="49">
        <v>85</v>
      </c>
    </row>
    <row r="204" spans="1:3" ht="12.75">
      <c r="A204" s="14"/>
      <c r="B204" s="14" t="s">
        <v>16</v>
      </c>
      <c r="C204" s="49"/>
    </row>
    <row r="205" spans="1:3" ht="12.75">
      <c r="A205" s="14"/>
      <c r="B205" s="14" t="s">
        <v>14</v>
      </c>
      <c r="C205" s="49">
        <v>0</v>
      </c>
    </row>
    <row r="206" spans="1:3" ht="12.75">
      <c r="A206" s="14"/>
      <c r="B206" s="14" t="s">
        <v>15</v>
      </c>
      <c r="C206" s="49">
        <v>0</v>
      </c>
    </row>
    <row r="207" spans="1:3" ht="12.75">
      <c r="A207" s="46"/>
      <c r="B207" s="14" t="s">
        <v>16</v>
      </c>
      <c r="C207" s="50">
        <v>0</v>
      </c>
    </row>
    <row r="208" spans="1:3" ht="13.5" thickBot="1">
      <c r="A208" s="64" t="s">
        <v>169</v>
      </c>
      <c r="B208" s="47" t="s">
        <v>14</v>
      </c>
      <c r="C208" s="51">
        <v>79</v>
      </c>
    </row>
    <row r="209" spans="1:3" ht="16.5" thickBot="1">
      <c r="A209" s="34" t="s">
        <v>27</v>
      </c>
      <c r="B209" s="34"/>
      <c r="C209" s="48">
        <f>SUM(C199:C208)</f>
        <v>413</v>
      </c>
    </row>
    <row r="211" spans="1:3" ht="12.75">
      <c r="A211" s="2" t="s">
        <v>2</v>
      </c>
      <c r="B211" s="2"/>
      <c r="C211" s="2" t="s">
        <v>17</v>
      </c>
    </row>
    <row r="212" spans="1:3" ht="12.75">
      <c r="A212" s="14" t="s">
        <v>170</v>
      </c>
      <c r="B212" s="14" t="s">
        <v>14</v>
      </c>
      <c r="C212" s="49"/>
    </row>
    <row r="213" spans="1:3" ht="12.75">
      <c r="A213" s="14"/>
      <c r="B213" s="14" t="s">
        <v>15</v>
      </c>
      <c r="C213" s="49">
        <v>79</v>
      </c>
    </row>
    <row r="214" spans="1:3" ht="12.75">
      <c r="A214" s="14"/>
      <c r="B214" s="14" t="s">
        <v>16</v>
      </c>
      <c r="C214" s="49"/>
    </row>
    <row r="215" spans="1:3" ht="12.75">
      <c r="A215" s="14" t="s">
        <v>113</v>
      </c>
      <c r="B215" s="14" t="s">
        <v>14</v>
      </c>
      <c r="C215" s="49">
        <v>108</v>
      </c>
    </row>
    <row r="216" spans="1:3" ht="12.75">
      <c r="A216" s="14"/>
      <c r="B216" s="14" t="s">
        <v>15</v>
      </c>
      <c r="C216" s="49">
        <v>98</v>
      </c>
    </row>
    <row r="217" spans="1:3" ht="12.75">
      <c r="A217" s="14"/>
      <c r="B217" s="14" t="s">
        <v>16</v>
      </c>
      <c r="C217" s="49"/>
    </row>
    <row r="218" spans="1:3" ht="12.75">
      <c r="A218" s="14" t="s">
        <v>171</v>
      </c>
      <c r="B218" s="14" t="s">
        <v>14</v>
      </c>
      <c r="C218" s="49">
        <v>120</v>
      </c>
    </row>
    <row r="219" spans="1:3" ht="12.75">
      <c r="A219" s="14"/>
      <c r="B219" s="14" t="s">
        <v>15</v>
      </c>
      <c r="C219" s="49">
        <v>108</v>
      </c>
    </row>
    <row r="220" spans="1:3" ht="12.75">
      <c r="A220" s="46"/>
      <c r="B220" s="14" t="s">
        <v>16</v>
      </c>
      <c r="C220" s="50"/>
    </row>
    <row r="221" spans="1:3" ht="13.5" thickBot="1">
      <c r="A221" s="64" t="s">
        <v>172</v>
      </c>
      <c r="B221" s="47" t="s">
        <v>14</v>
      </c>
      <c r="C221" s="51">
        <v>82</v>
      </c>
    </row>
    <row r="222" spans="1:3" ht="16.5" thickBot="1">
      <c r="A222" s="34" t="s">
        <v>19</v>
      </c>
      <c r="B222" s="34"/>
      <c r="C222" s="48">
        <f>SUM(C212:C221)</f>
        <v>595</v>
      </c>
    </row>
    <row r="224" spans="1:3" ht="12.75">
      <c r="A224" s="2" t="s">
        <v>2</v>
      </c>
      <c r="B224" s="2"/>
      <c r="C224" s="2" t="s">
        <v>17</v>
      </c>
    </row>
    <row r="225" spans="1:3" ht="12.75">
      <c r="A225" s="14" t="s">
        <v>173</v>
      </c>
      <c r="B225" s="14" t="s">
        <v>14</v>
      </c>
      <c r="C225" s="49">
        <v>108</v>
      </c>
    </row>
    <row r="226" spans="1:3" ht="12.75">
      <c r="A226" s="14"/>
      <c r="B226" s="14" t="s">
        <v>15</v>
      </c>
      <c r="C226" s="49">
        <v>108</v>
      </c>
    </row>
    <row r="227" spans="1:3" ht="12.75">
      <c r="A227" s="14"/>
      <c r="B227" s="14" t="s">
        <v>16</v>
      </c>
      <c r="C227" s="49"/>
    </row>
    <row r="228" spans="1:3" ht="12.75">
      <c r="A228" s="14" t="s">
        <v>180</v>
      </c>
      <c r="B228" s="14" t="s">
        <v>14</v>
      </c>
      <c r="C228" s="49">
        <v>108</v>
      </c>
    </row>
    <row r="229" spans="1:3" ht="12.75">
      <c r="A229" s="14"/>
      <c r="B229" s="14" t="s">
        <v>15</v>
      </c>
      <c r="C229" s="49">
        <v>108</v>
      </c>
    </row>
    <row r="230" spans="1:3" ht="12.75">
      <c r="A230" s="14"/>
      <c r="B230" s="14" t="s">
        <v>16</v>
      </c>
      <c r="C230" s="49"/>
    </row>
    <row r="231" spans="1:3" ht="12.75">
      <c r="A231" s="14" t="s">
        <v>174</v>
      </c>
      <c r="B231" s="14" t="s">
        <v>14</v>
      </c>
      <c r="C231" s="49"/>
    </row>
    <row r="232" spans="1:3" ht="12.75">
      <c r="A232" s="14"/>
      <c r="B232" s="14" t="s">
        <v>15</v>
      </c>
      <c r="C232" s="49">
        <v>120</v>
      </c>
    </row>
    <row r="233" spans="1:3" ht="12.75">
      <c r="A233" s="46"/>
      <c r="B233" s="14" t="s">
        <v>16</v>
      </c>
      <c r="C233" s="50"/>
    </row>
    <row r="234" spans="1:3" ht="13.5" thickBot="1">
      <c r="A234" s="64" t="s">
        <v>175</v>
      </c>
      <c r="B234" s="47" t="s">
        <v>14</v>
      </c>
      <c r="C234" s="51">
        <v>120</v>
      </c>
    </row>
    <row r="235" spans="1:3" ht="16.5" thickBot="1">
      <c r="A235" s="34" t="s">
        <v>26</v>
      </c>
      <c r="B235" s="34"/>
      <c r="C235" s="48">
        <f>SUM(C225:C234)</f>
        <v>672</v>
      </c>
    </row>
    <row r="237" spans="1:3" ht="12.75">
      <c r="A237" s="2" t="s">
        <v>2</v>
      </c>
      <c r="B237" s="2"/>
      <c r="C237" s="2" t="s">
        <v>17</v>
      </c>
    </row>
    <row r="238" spans="1:3" ht="12.75">
      <c r="A238" s="14" t="s">
        <v>176</v>
      </c>
      <c r="B238" s="14" t="s">
        <v>14</v>
      </c>
      <c r="C238" s="49">
        <v>108</v>
      </c>
    </row>
    <row r="239" spans="1:3" ht="12.75">
      <c r="A239" s="14"/>
      <c r="B239" s="14" t="s">
        <v>15</v>
      </c>
      <c r="C239" s="49">
        <v>108</v>
      </c>
    </row>
    <row r="240" spans="1:3" ht="12.75">
      <c r="A240" s="14"/>
      <c r="B240" s="14" t="s">
        <v>16</v>
      </c>
      <c r="C240" s="49"/>
    </row>
    <row r="241" spans="1:3" ht="12.75">
      <c r="A241" s="14" t="s">
        <v>177</v>
      </c>
      <c r="B241" s="14" t="s">
        <v>14</v>
      </c>
      <c r="C241" s="49">
        <v>120</v>
      </c>
    </row>
    <row r="242" spans="1:3" ht="12.75">
      <c r="A242" s="14"/>
      <c r="B242" s="14" t="s">
        <v>15</v>
      </c>
      <c r="C242" s="49">
        <v>90</v>
      </c>
    </row>
    <row r="243" spans="1:3" ht="12.75">
      <c r="A243" s="14"/>
      <c r="B243" s="14" t="s">
        <v>16</v>
      </c>
      <c r="C243" s="49"/>
    </row>
    <row r="244" spans="1:3" ht="12.75">
      <c r="A244" s="14" t="s">
        <v>178</v>
      </c>
      <c r="B244" s="14" t="s">
        <v>14</v>
      </c>
      <c r="C244" s="49">
        <v>85</v>
      </c>
    </row>
    <row r="245" spans="1:3" ht="12.75">
      <c r="A245" s="14"/>
      <c r="B245" s="14" t="s">
        <v>15</v>
      </c>
      <c r="C245" s="49"/>
    </row>
    <row r="246" spans="1:3" ht="12.75">
      <c r="A246" s="46"/>
      <c r="B246" s="14" t="s">
        <v>16</v>
      </c>
      <c r="C246" s="50"/>
    </row>
    <row r="247" spans="1:3" ht="13.5" thickBot="1">
      <c r="A247" s="64" t="s">
        <v>179</v>
      </c>
      <c r="B247" s="47" t="s">
        <v>14</v>
      </c>
      <c r="C247" s="51">
        <v>108</v>
      </c>
    </row>
    <row r="248" spans="1:3" ht="16.5" thickBot="1">
      <c r="A248" s="34" t="s">
        <v>21</v>
      </c>
      <c r="B248" s="34"/>
      <c r="C248" s="48">
        <f>SUM(C238:C247)</f>
        <v>619</v>
      </c>
    </row>
    <row r="250" spans="1:3" ht="12.75">
      <c r="A250" s="2" t="s">
        <v>2</v>
      </c>
      <c r="B250" s="2"/>
      <c r="C250" s="2" t="s">
        <v>17</v>
      </c>
    </row>
    <row r="251" spans="1:3" ht="12.75">
      <c r="A251" s="14" t="s">
        <v>184</v>
      </c>
      <c r="B251" s="14" t="s">
        <v>14</v>
      </c>
      <c r="C251" s="49">
        <v>98</v>
      </c>
    </row>
    <row r="252" spans="1:3" ht="12.75">
      <c r="A252" s="14"/>
      <c r="B252" s="14" t="s">
        <v>15</v>
      </c>
      <c r="C252" s="49">
        <v>98</v>
      </c>
    </row>
    <row r="253" spans="1:3" ht="12.75">
      <c r="A253" s="14"/>
      <c r="B253" s="14" t="s">
        <v>16</v>
      </c>
      <c r="C253" s="49"/>
    </row>
    <row r="254" spans="1:3" ht="12.75">
      <c r="A254" s="14"/>
      <c r="B254" s="14" t="s">
        <v>14</v>
      </c>
      <c r="C254" s="49"/>
    </row>
    <row r="255" spans="1:3" ht="12.75">
      <c r="A255" s="14"/>
      <c r="B255" s="14" t="s">
        <v>15</v>
      </c>
      <c r="C255" s="49"/>
    </row>
    <row r="256" spans="1:3" ht="12.75">
      <c r="A256" s="14"/>
      <c r="B256" s="14" t="s">
        <v>16</v>
      </c>
      <c r="C256" s="49"/>
    </row>
    <row r="257" spans="1:3" ht="12.75">
      <c r="A257" s="14"/>
      <c r="B257" s="14" t="s">
        <v>14</v>
      </c>
      <c r="C257" s="49"/>
    </row>
    <row r="258" spans="1:3" ht="12.75">
      <c r="A258" s="14"/>
      <c r="B258" s="14" t="s">
        <v>15</v>
      </c>
      <c r="C258" s="49"/>
    </row>
    <row r="259" spans="1:3" ht="12.75">
      <c r="A259" s="46"/>
      <c r="B259" s="14" t="s">
        <v>16</v>
      </c>
      <c r="C259" s="50"/>
    </row>
    <row r="260" spans="1:3" ht="13.5" thickBot="1">
      <c r="A260" s="64"/>
      <c r="B260" s="47" t="s">
        <v>14</v>
      </c>
      <c r="C260" s="51"/>
    </row>
    <row r="261" spans="1:3" ht="16.5" thickBot="1">
      <c r="A261" s="34" t="s">
        <v>183</v>
      </c>
      <c r="B261" s="34"/>
      <c r="C261" s="48">
        <f>SUM(C251:C260)</f>
        <v>196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6">
      <selection activeCell="A8" sqref="A8:B27"/>
    </sheetView>
  </sheetViews>
  <sheetFormatPr defaultColWidth="9.140625" defaultRowHeight="12.75"/>
  <cols>
    <col min="1" max="1" width="4.8515625" style="0" customWidth="1"/>
    <col min="2" max="2" width="34.00390625" style="0" customWidth="1"/>
    <col min="3" max="3" width="17.8515625" style="0" customWidth="1"/>
    <col min="5" max="5" width="7.57421875" style="0" customWidth="1"/>
    <col min="10" max="10" width="7.8515625" style="0" customWidth="1"/>
    <col min="11" max="11" width="7.7109375" style="0" customWidth="1"/>
  </cols>
  <sheetData>
    <row r="1" ht="15.75">
      <c r="M1" s="7"/>
    </row>
    <row r="2" spans="1:8" ht="18">
      <c r="A2" s="123" t="s">
        <v>38</v>
      </c>
      <c r="B2" s="124"/>
      <c r="C2" s="124"/>
      <c r="D2" s="124"/>
      <c r="E2" s="124"/>
      <c r="F2" s="8"/>
      <c r="G2" s="8"/>
      <c r="H2" s="8"/>
    </row>
    <row r="3" spans="1:8" ht="18">
      <c r="A3" s="125" t="s">
        <v>186</v>
      </c>
      <c r="B3" s="124"/>
      <c r="C3" s="124"/>
      <c r="D3" s="124"/>
      <c r="E3" s="124"/>
      <c r="F3" s="9"/>
      <c r="G3" s="9"/>
      <c r="H3" s="9"/>
    </row>
    <row r="4" spans="1:8" ht="18.75">
      <c r="A4" s="126" t="s">
        <v>36</v>
      </c>
      <c r="B4" s="124"/>
      <c r="C4" s="124"/>
      <c r="D4" s="124"/>
      <c r="E4" s="124"/>
      <c r="F4" s="9"/>
      <c r="G4" s="9"/>
      <c r="H4" s="9"/>
    </row>
    <row r="5" spans="2:3" ht="18">
      <c r="B5" s="9"/>
      <c r="C5" s="11" t="s">
        <v>187</v>
      </c>
    </row>
    <row r="7" spans="1:15" ht="42.75" customHeight="1">
      <c r="A7" s="57"/>
      <c r="B7" s="59" t="s">
        <v>5</v>
      </c>
      <c r="C7" s="60" t="s">
        <v>17</v>
      </c>
      <c r="D7" s="10"/>
      <c r="F7" s="12"/>
      <c r="G7" s="12"/>
      <c r="H7" s="10"/>
      <c r="I7" s="10"/>
      <c r="J7" s="12"/>
      <c r="K7" s="10"/>
      <c r="L7" s="10"/>
      <c r="M7" s="10"/>
      <c r="N7" s="10"/>
      <c r="O7" s="13"/>
    </row>
    <row r="8" spans="1:3" ht="18.75">
      <c r="A8" s="57">
        <v>1</v>
      </c>
      <c r="B8" s="61" t="str">
        <f>'гиря команд'!A157</f>
        <v>Мокшанский</v>
      </c>
      <c r="C8" s="56">
        <f>'гиря вид команд'!C157</f>
        <v>720</v>
      </c>
    </row>
    <row r="9" spans="1:15" ht="18.75">
      <c r="A9" s="57">
        <v>2</v>
      </c>
      <c r="B9" s="54" t="str">
        <f>'гиря команд'!A235</f>
        <v>Спасский</v>
      </c>
      <c r="C9" s="56">
        <f>'гиря вид команд'!C235</f>
        <v>672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3" ht="18.75">
      <c r="A10" s="57">
        <v>3</v>
      </c>
      <c r="B10" s="61" t="str">
        <f>'гиря команд'!A118</f>
        <v>Лопатинский</v>
      </c>
      <c r="C10" s="56">
        <f>'гиря вид команд'!C118</f>
        <v>664</v>
      </c>
    </row>
    <row r="11" spans="1:15" ht="18.75">
      <c r="A11" s="57">
        <v>4</v>
      </c>
      <c r="B11" s="54" t="str">
        <f>'гиря команд'!A248</f>
        <v>Шемышейский</v>
      </c>
      <c r="C11" s="56">
        <f>'гиря вид команд'!C248</f>
        <v>619</v>
      </c>
      <c r="D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>
      <c r="A12" s="57">
        <v>5</v>
      </c>
      <c r="B12" s="61" t="str">
        <f>'гиря команд'!A105</f>
        <v>Кузнецкий</v>
      </c>
      <c r="C12" s="56">
        <f>'гиря вид команд'!C105</f>
        <v>602</v>
      </c>
      <c r="D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8.75">
      <c r="A13" s="57">
        <v>6</v>
      </c>
      <c r="B13" s="61" t="str">
        <f>'гиря команд'!A222</f>
        <v>Сосновоборский</v>
      </c>
      <c r="C13" s="56">
        <f>'гиря вид команд'!C222</f>
        <v>595</v>
      </c>
      <c r="D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8.75">
      <c r="A14" s="57">
        <v>7</v>
      </c>
      <c r="B14" s="61" t="str">
        <f>'гиря команд'!A40</f>
        <v>Вадинский</v>
      </c>
      <c r="C14" s="56">
        <f>'гиря вид команд'!C40</f>
        <v>594</v>
      </c>
      <c r="D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.75">
      <c r="A15" s="57">
        <v>8</v>
      </c>
      <c r="B15" s="61" t="str">
        <f>'гиря команд'!A196</f>
        <v>Никольский</v>
      </c>
      <c r="C15" s="56">
        <f>'гиря вид команд'!C196</f>
        <v>586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8.75">
      <c r="A16" s="57">
        <v>9</v>
      </c>
      <c r="B16" s="61" t="str">
        <f>'гиря команд'!A144</f>
        <v>Малосердобинский</v>
      </c>
      <c r="C16" s="56">
        <f>'гиря вид команд'!C144</f>
        <v>551</v>
      </c>
      <c r="D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8.75">
      <c r="A17" s="57">
        <v>10</v>
      </c>
      <c r="B17" s="61" t="str">
        <f>'гиря команд'!A53</f>
        <v>Иссинский</v>
      </c>
      <c r="C17" s="56">
        <f>'гиря вид команд'!C53</f>
        <v>517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8.75">
      <c r="A18" s="57">
        <v>11</v>
      </c>
      <c r="B18" s="61" t="str">
        <f>'гиря команд'!A27</f>
        <v>Бековский</v>
      </c>
      <c r="C18" s="56">
        <f>'гиря вид команд'!C27</f>
        <v>506</v>
      </c>
      <c r="D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8.75">
      <c r="A19" s="57">
        <v>12</v>
      </c>
      <c r="B19" s="61" t="str">
        <f>'гиря команд'!A183</f>
        <v>Нижнеломовский</v>
      </c>
      <c r="C19" s="56">
        <f>'гиря вид команд'!C183</f>
        <v>447</v>
      </c>
      <c r="D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8.75">
      <c r="A20" s="57">
        <v>13</v>
      </c>
      <c r="B20" s="61" t="str">
        <f>'гиря команд'!A131</f>
        <v>Лунинский</v>
      </c>
      <c r="C20" s="56">
        <f>'гиря вид команд'!C131</f>
        <v>423</v>
      </c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8.75">
      <c r="A21" s="57">
        <v>14</v>
      </c>
      <c r="B21" s="54" t="str">
        <f>'гиря команд'!A209</f>
        <v>Неверкинский</v>
      </c>
      <c r="C21" s="56">
        <f>'гиря вид команд'!C209</f>
        <v>413</v>
      </c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3.25" customHeight="1">
      <c r="A22" s="57">
        <v>15</v>
      </c>
      <c r="B22" s="61" t="str">
        <f>'гиря команд'!A79</f>
        <v>Камешкирский</v>
      </c>
      <c r="C22" s="56">
        <f>'гиря вид команд'!C79</f>
        <v>358</v>
      </c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3" ht="18.75">
      <c r="A23" s="57">
        <v>16</v>
      </c>
      <c r="B23" s="61" t="str">
        <f>'гиря команд'!A66</f>
        <v>Каменский</v>
      </c>
      <c r="C23" s="56">
        <f>'гиря вид команд'!C66</f>
        <v>338</v>
      </c>
    </row>
    <row r="24" spans="1:15" ht="18.75">
      <c r="A24" s="57">
        <v>17</v>
      </c>
      <c r="B24" s="61" t="str">
        <f>'гиря команд'!A14</f>
        <v>Бессоновский</v>
      </c>
      <c r="C24" s="56">
        <f>'гиря вид команд'!C14</f>
        <v>278</v>
      </c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3" ht="18.75">
      <c r="A25" s="57">
        <v>18</v>
      </c>
      <c r="B25" s="61" t="str">
        <f>'гиря команд'!A170</f>
        <v>Наровчатский</v>
      </c>
      <c r="C25" s="56">
        <f>'гиря вид команд'!C170</f>
        <v>216</v>
      </c>
    </row>
    <row r="26" spans="1:3" ht="18.75">
      <c r="A26" s="57">
        <v>19</v>
      </c>
      <c r="B26" s="54" t="str">
        <f>'гиря команд'!A261</f>
        <v>Пезенский</v>
      </c>
      <c r="C26" s="56">
        <f>'гиря вид команд'!C261</f>
        <v>196</v>
      </c>
    </row>
    <row r="27" spans="1:3" ht="18.75">
      <c r="A27" s="57">
        <v>20</v>
      </c>
      <c r="B27" s="61" t="str">
        <f>'гиря команд'!A92</f>
        <v>Колышлейский</v>
      </c>
      <c r="C27" s="56">
        <f>'гиря вид команд'!C92</f>
        <v>108</v>
      </c>
    </row>
    <row r="28" ht="15">
      <c r="C28" s="3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4"/>
    </row>
  </sheetData>
  <sheetProtection/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3" r:id="rId1"/>
  <colBreaks count="1" manualBreakCount="1">
    <brk id="6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41.7109375" style="0" customWidth="1"/>
    <col min="4" max="4" width="33.57421875" style="0" customWidth="1"/>
    <col min="5" max="5" width="7.00390625" style="0" hidden="1" customWidth="1"/>
    <col min="6" max="6" width="7.7109375" style="0" hidden="1" customWidth="1"/>
    <col min="7" max="7" width="6.28125" style="0" hidden="1" customWidth="1"/>
  </cols>
  <sheetData>
    <row r="1" spans="1:18" ht="16.5">
      <c r="A1" s="140" t="s">
        <v>232</v>
      </c>
      <c r="B1" s="140"/>
      <c r="C1" s="140"/>
      <c r="D1" s="140"/>
      <c r="E1" s="140"/>
      <c r="F1" s="140"/>
      <c r="G1" s="140"/>
      <c r="H1" s="140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8" ht="12.75">
      <c r="A2" s="58"/>
      <c r="B2" s="81"/>
      <c r="C2" s="81"/>
      <c r="D2" s="81"/>
      <c r="E2" s="81"/>
      <c r="F2" s="81"/>
      <c r="G2" s="81"/>
      <c r="H2" s="58"/>
    </row>
    <row r="3" spans="1:8" ht="39" customHeight="1">
      <c r="A3" s="139" t="s">
        <v>201</v>
      </c>
      <c r="B3" s="139"/>
      <c r="C3" s="139"/>
      <c r="D3" s="139"/>
      <c r="E3" s="139"/>
      <c r="F3" s="139"/>
      <c r="G3" s="139"/>
      <c r="H3" s="139"/>
    </row>
    <row r="4" spans="1:8" ht="15" customHeight="1">
      <c r="A4" s="79"/>
      <c r="B4" s="79"/>
      <c r="C4" s="79"/>
      <c r="D4" s="79"/>
      <c r="E4" s="58"/>
      <c r="F4" s="58"/>
      <c r="G4" s="58"/>
      <c r="H4" s="58"/>
    </row>
    <row r="5" spans="2:8" ht="23.25" customHeight="1">
      <c r="B5" s="143" t="s">
        <v>218</v>
      </c>
      <c r="C5" s="143"/>
      <c r="D5" s="143"/>
      <c r="E5" s="143"/>
      <c r="F5" s="143"/>
      <c r="G5" s="143"/>
      <c r="H5" s="58"/>
    </row>
    <row r="6" spans="1:8" ht="23.25" customHeight="1">
      <c r="A6" s="78" t="s">
        <v>213</v>
      </c>
      <c r="B6" s="71"/>
      <c r="C6" s="71"/>
      <c r="D6" s="71"/>
      <c r="E6" s="71"/>
      <c r="F6" s="71"/>
      <c r="G6" s="71"/>
      <c r="H6" s="58"/>
    </row>
    <row r="7" spans="1:8" ht="23.25" customHeight="1">
      <c r="A7" s="78" t="s">
        <v>214</v>
      </c>
      <c r="B7" s="141" t="s">
        <v>219</v>
      </c>
      <c r="C7" s="141"/>
      <c r="D7" s="141"/>
      <c r="E7" s="141"/>
      <c r="F7" s="141"/>
      <c r="G7" s="141"/>
      <c r="H7" s="58"/>
    </row>
    <row r="8" spans="1:8" ht="15.75" customHeight="1">
      <c r="A8" s="58"/>
      <c r="B8" s="72"/>
      <c r="C8" s="72"/>
      <c r="D8" s="72"/>
      <c r="E8" s="72"/>
      <c r="F8" s="72"/>
      <c r="G8" s="72"/>
      <c r="H8" s="58"/>
    </row>
    <row r="9" spans="1:8" ht="18" customHeight="1">
      <c r="A9" s="138" t="s">
        <v>215</v>
      </c>
      <c r="B9" s="137" t="s">
        <v>42</v>
      </c>
      <c r="C9" s="137" t="s">
        <v>43</v>
      </c>
      <c r="D9" s="137" t="s">
        <v>217</v>
      </c>
      <c r="E9" s="137"/>
      <c r="F9" s="137"/>
      <c r="G9" s="142" t="s">
        <v>44</v>
      </c>
      <c r="H9" s="138" t="s">
        <v>231</v>
      </c>
    </row>
    <row r="10" spans="1:8" ht="17.25" customHeight="1">
      <c r="A10" s="138"/>
      <c r="B10" s="137"/>
      <c r="C10" s="137"/>
      <c r="D10" s="137"/>
      <c r="E10" s="137"/>
      <c r="F10" s="137"/>
      <c r="G10" s="142"/>
      <c r="H10" s="138"/>
    </row>
    <row r="11" spans="1:8" s="52" customFormat="1" ht="30" customHeight="1">
      <c r="A11" s="73">
        <v>1</v>
      </c>
      <c r="B11" s="74">
        <v>380</v>
      </c>
      <c r="C11" s="121" t="s">
        <v>211</v>
      </c>
      <c r="D11" s="74" t="s">
        <v>224</v>
      </c>
      <c r="E11" s="74"/>
      <c r="F11" s="74"/>
      <c r="G11" s="75"/>
      <c r="H11" s="76">
        <v>300</v>
      </c>
    </row>
    <row r="12" spans="1:8" s="52" customFormat="1" ht="30" customHeight="1">
      <c r="A12" s="73">
        <v>2</v>
      </c>
      <c r="B12" s="74">
        <v>378</v>
      </c>
      <c r="C12" s="122" t="s">
        <v>207</v>
      </c>
      <c r="D12" s="74" t="s">
        <v>222</v>
      </c>
      <c r="E12" s="74"/>
      <c r="F12" s="74"/>
      <c r="G12" s="75"/>
      <c r="H12" s="76">
        <v>270</v>
      </c>
    </row>
    <row r="13" spans="1:8" s="52" customFormat="1" ht="30" customHeight="1">
      <c r="A13" s="73">
        <v>3</v>
      </c>
      <c r="B13" s="74"/>
      <c r="C13" s="122" t="s">
        <v>216</v>
      </c>
      <c r="D13" s="74" t="s">
        <v>227</v>
      </c>
      <c r="E13" s="74"/>
      <c r="F13" s="74"/>
      <c r="G13" s="75"/>
      <c r="H13" s="76">
        <v>250</v>
      </c>
    </row>
    <row r="14" spans="1:8" s="52" customFormat="1" ht="30" customHeight="1">
      <c r="A14" s="73">
        <v>4</v>
      </c>
      <c r="B14" s="74">
        <v>376</v>
      </c>
      <c r="C14" s="122" t="s">
        <v>205</v>
      </c>
      <c r="D14" s="74" t="s">
        <v>220</v>
      </c>
      <c r="E14" s="74"/>
      <c r="F14" s="74"/>
      <c r="G14" s="75"/>
      <c r="H14" s="76">
        <v>230</v>
      </c>
    </row>
    <row r="15" spans="1:8" s="52" customFormat="1" ht="30" customHeight="1">
      <c r="A15" s="73">
        <v>5</v>
      </c>
      <c r="B15" s="74">
        <v>377</v>
      </c>
      <c r="C15" s="122" t="s">
        <v>208</v>
      </c>
      <c r="D15" s="74" t="s">
        <v>223</v>
      </c>
      <c r="E15" s="74"/>
      <c r="F15" s="74"/>
      <c r="G15" s="75"/>
      <c r="H15" s="76">
        <v>215</v>
      </c>
    </row>
    <row r="16" spans="1:8" s="52" customFormat="1" ht="30" customHeight="1">
      <c r="A16" s="73">
        <v>6</v>
      </c>
      <c r="B16" s="74">
        <v>372</v>
      </c>
      <c r="C16" s="122" t="s">
        <v>210</v>
      </c>
      <c r="D16" s="77" t="s">
        <v>230</v>
      </c>
      <c r="E16" s="74"/>
      <c r="F16" s="74"/>
      <c r="G16" s="75"/>
      <c r="H16" s="76">
        <v>205</v>
      </c>
    </row>
    <row r="17" spans="1:8" s="52" customFormat="1" ht="30" customHeight="1">
      <c r="A17" s="73">
        <v>7</v>
      </c>
      <c r="B17" s="74">
        <v>375</v>
      </c>
      <c r="C17" s="122" t="s">
        <v>206</v>
      </c>
      <c r="D17" s="74" t="s">
        <v>221</v>
      </c>
      <c r="E17" s="74"/>
      <c r="F17" s="74"/>
      <c r="G17" s="75"/>
      <c r="H17" s="76">
        <v>195</v>
      </c>
    </row>
    <row r="18" spans="1:8" s="52" customFormat="1" ht="30" customHeight="1">
      <c r="A18" s="76">
        <v>8</v>
      </c>
      <c r="B18" s="74">
        <v>374</v>
      </c>
      <c r="C18" s="122" t="s">
        <v>212</v>
      </c>
      <c r="D18" s="74" t="s">
        <v>226</v>
      </c>
      <c r="E18" s="74"/>
      <c r="F18" s="74"/>
      <c r="G18" s="75"/>
      <c r="H18" s="76">
        <v>185</v>
      </c>
    </row>
    <row r="19" spans="1:8" s="52" customFormat="1" ht="30" customHeight="1">
      <c r="A19" s="73">
        <v>9</v>
      </c>
      <c r="B19" s="74">
        <v>373</v>
      </c>
      <c r="C19" s="122" t="s">
        <v>209</v>
      </c>
      <c r="D19" s="77" t="s">
        <v>229</v>
      </c>
      <c r="E19" s="74"/>
      <c r="F19" s="74"/>
      <c r="G19" s="75"/>
      <c r="H19" s="76">
        <v>175</v>
      </c>
    </row>
    <row r="20" spans="1:8" s="52" customFormat="1" ht="30" customHeight="1">
      <c r="A20" s="76"/>
      <c r="B20" s="74">
        <v>379</v>
      </c>
      <c r="C20" s="122" t="s">
        <v>228</v>
      </c>
      <c r="D20" s="74" t="s">
        <v>225</v>
      </c>
      <c r="E20" s="74"/>
      <c r="F20" s="74"/>
      <c r="G20" s="75"/>
      <c r="H20" s="76"/>
    </row>
  </sheetData>
  <sheetProtection/>
  <mergeCells count="10">
    <mergeCell ref="C9:C10"/>
    <mergeCell ref="H9:H10"/>
    <mergeCell ref="A3:H3"/>
    <mergeCell ref="A1:H1"/>
    <mergeCell ref="D9:F10"/>
    <mergeCell ref="B9:B10"/>
    <mergeCell ref="B7:G7"/>
    <mergeCell ref="G9:G10"/>
    <mergeCell ref="B5:G5"/>
    <mergeCell ref="A9:A10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18"/>
  <sheetViews>
    <sheetView view="pageBreakPreview" zoomScaleSheetLayoutView="100" zoomScalePageLayoutView="0" workbookViewId="0" topLeftCell="A7">
      <selection activeCell="D15" sqref="D15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41.7109375" style="0" customWidth="1"/>
    <col min="4" max="4" width="33.57421875" style="0" customWidth="1"/>
    <col min="5" max="5" width="7.00390625" style="0" hidden="1" customWidth="1"/>
    <col min="6" max="6" width="7.7109375" style="0" hidden="1" customWidth="1"/>
    <col min="7" max="7" width="6.28125" style="0" hidden="1" customWidth="1"/>
  </cols>
  <sheetData>
    <row r="1" spans="1:18" ht="16.5">
      <c r="A1" s="140" t="s">
        <v>232</v>
      </c>
      <c r="B1" s="140"/>
      <c r="C1" s="140"/>
      <c r="D1" s="140"/>
      <c r="E1" s="140"/>
      <c r="F1" s="140"/>
      <c r="G1" s="140"/>
      <c r="H1" s="140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8" ht="12.75">
      <c r="A2" s="58"/>
      <c r="B2" s="81"/>
      <c r="C2" s="81"/>
      <c r="D2" s="81"/>
      <c r="E2" s="81"/>
      <c r="F2" s="81"/>
      <c r="G2" s="81"/>
      <c r="H2" s="58"/>
    </row>
    <row r="3" spans="1:8" ht="39" customHeight="1">
      <c r="A3" s="139" t="s">
        <v>201</v>
      </c>
      <c r="B3" s="139"/>
      <c r="C3" s="139"/>
      <c r="D3" s="139"/>
      <c r="E3" s="139"/>
      <c r="F3" s="139"/>
      <c r="G3" s="139"/>
      <c r="H3" s="139"/>
    </row>
    <row r="4" spans="1:8" ht="15" customHeight="1">
      <c r="A4" s="79"/>
      <c r="B4" s="79"/>
      <c r="C4" s="79"/>
      <c r="D4" s="79"/>
      <c r="E4" s="58"/>
      <c r="F4" s="58"/>
      <c r="G4" s="58"/>
      <c r="H4" s="58"/>
    </row>
    <row r="5" spans="2:8" ht="23.25" customHeight="1">
      <c r="B5" s="143" t="s">
        <v>218</v>
      </c>
      <c r="C5" s="143"/>
      <c r="D5" s="143"/>
      <c r="E5" s="143"/>
      <c r="F5" s="143"/>
      <c r="G5" s="143"/>
      <c r="H5" s="58"/>
    </row>
    <row r="6" spans="1:8" ht="23.25" customHeight="1">
      <c r="A6" s="78" t="s">
        <v>213</v>
      </c>
      <c r="B6" s="71"/>
      <c r="C6" s="71"/>
      <c r="D6" s="71"/>
      <c r="E6" s="71"/>
      <c r="F6" s="71"/>
      <c r="G6" s="71"/>
      <c r="H6" s="58"/>
    </row>
    <row r="7" spans="1:8" ht="23.25" customHeight="1">
      <c r="A7" s="78" t="s">
        <v>241</v>
      </c>
      <c r="B7" s="141" t="s">
        <v>242</v>
      </c>
      <c r="C7" s="141"/>
      <c r="D7" s="141"/>
      <c r="E7" s="141"/>
      <c r="F7" s="141"/>
      <c r="G7" s="141"/>
      <c r="H7" s="58"/>
    </row>
    <row r="8" spans="1:8" ht="15.75" customHeight="1">
      <c r="A8" s="58"/>
      <c r="B8" s="72"/>
      <c r="C8" s="72"/>
      <c r="D8" s="72"/>
      <c r="E8" s="72"/>
      <c r="F8" s="72"/>
      <c r="G8" s="72"/>
      <c r="H8" s="58"/>
    </row>
    <row r="9" spans="1:8" ht="18" customHeight="1">
      <c r="A9" s="138" t="s">
        <v>215</v>
      </c>
      <c r="B9" s="137" t="s">
        <v>42</v>
      </c>
      <c r="C9" s="137" t="s">
        <v>43</v>
      </c>
      <c r="D9" s="137" t="s">
        <v>217</v>
      </c>
      <c r="E9" s="137"/>
      <c r="F9" s="137"/>
      <c r="G9" s="142" t="s">
        <v>44</v>
      </c>
      <c r="H9" s="138" t="s">
        <v>231</v>
      </c>
    </row>
    <row r="10" spans="1:8" ht="17.25" customHeight="1">
      <c r="A10" s="138"/>
      <c r="B10" s="137"/>
      <c r="C10" s="137"/>
      <c r="D10" s="137"/>
      <c r="E10" s="137"/>
      <c r="F10" s="137"/>
      <c r="G10" s="142"/>
      <c r="H10" s="138"/>
    </row>
    <row r="11" spans="1:8" s="52" customFormat="1" ht="30" customHeight="1">
      <c r="A11" s="73">
        <v>1</v>
      </c>
      <c r="B11" s="74"/>
      <c r="C11" s="121" t="s">
        <v>211</v>
      </c>
      <c r="D11" s="83" t="s">
        <v>233</v>
      </c>
      <c r="E11" s="74"/>
      <c r="F11" s="74"/>
      <c r="G11" s="75"/>
      <c r="H11" s="73">
        <v>300</v>
      </c>
    </row>
    <row r="12" spans="1:8" s="52" customFormat="1" ht="30" customHeight="1">
      <c r="A12" s="73">
        <v>2</v>
      </c>
      <c r="B12" s="74"/>
      <c r="C12" s="122" t="s">
        <v>208</v>
      </c>
      <c r="D12" s="83" t="s">
        <v>234</v>
      </c>
      <c r="E12" s="74"/>
      <c r="F12" s="74"/>
      <c r="G12" s="75"/>
      <c r="H12" s="73">
        <v>270</v>
      </c>
    </row>
    <row r="13" spans="1:8" s="52" customFormat="1" ht="30" customHeight="1">
      <c r="A13" s="73">
        <v>3</v>
      </c>
      <c r="B13" s="74"/>
      <c r="C13" s="122" t="s">
        <v>228</v>
      </c>
      <c r="D13" s="83" t="s">
        <v>235</v>
      </c>
      <c r="E13" s="74"/>
      <c r="F13" s="74"/>
      <c r="G13" s="75"/>
      <c r="H13" s="73">
        <v>250</v>
      </c>
    </row>
    <row r="14" spans="1:8" s="52" customFormat="1" ht="30" customHeight="1">
      <c r="A14" s="73">
        <v>4</v>
      </c>
      <c r="B14" s="74"/>
      <c r="C14" s="122" t="s">
        <v>205</v>
      </c>
      <c r="D14" s="83" t="s">
        <v>236</v>
      </c>
      <c r="E14" s="74"/>
      <c r="F14" s="74"/>
      <c r="G14" s="75"/>
      <c r="H14" s="73">
        <v>230</v>
      </c>
    </row>
    <row r="15" spans="1:8" s="52" customFormat="1" ht="30" customHeight="1">
      <c r="A15" s="73">
        <v>5</v>
      </c>
      <c r="B15" s="74"/>
      <c r="C15" s="122" t="s">
        <v>206</v>
      </c>
      <c r="D15" s="83" t="s">
        <v>237</v>
      </c>
      <c r="E15" s="74"/>
      <c r="F15" s="74"/>
      <c r="G15" s="75"/>
      <c r="H15" s="73">
        <v>215</v>
      </c>
    </row>
    <row r="16" spans="1:8" s="52" customFormat="1" ht="30" customHeight="1">
      <c r="A16" s="73">
        <v>6</v>
      </c>
      <c r="B16" s="74"/>
      <c r="C16" s="122" t="s">
        <v>210</v>
      </c>
      <c r="D16" s="84" t="s">
        <v>238</v>
      </c>
      <c r="E16" s="74"/>
      <c r="F16" s="74"/>
      <c r="G16" s="75"/>
      <c r="H16" s="73">
        <v>205</v>
      </c>
    </row>
    <row r="17" spans="1:8" s="52" customFormat="1" ht="30" customHeight="1">
      <c r="A17" s="73">
        <v>7</v>
      </c>
      <c r="B17" s="74"/>
      <c r="C17" s="122" t="s">
        <v>212</v>
      </c>
      <c r="D17" s="83" t="s">
        <v>239</v>
      </c>
      <c r="E17" s="74"/>
      <c r="F17" s="74"/>
      <c r="G17" s="75"/>
      <c r="H17" s="73">
        <v>195</v>
      </c>
    </row>
    <row r="18" spans="1:8" s="52" customFormat="1" ht="30" customHeight="1">
      <c r="A18" s="73">
        <v>8</v>
      </c>
      <c r="B18" s="74"/>
      <c r="C18" s="122" t="s">
        <v>207</v>
      </c>
      <c r="D18" s="83" t="s">
        <v>240</v>
      </c>
      <c r="E18" s="74"/>
      <c r="F18" s="74"/>
      <c r="G18" s="75"/>
      <c r="H18" s="73">
        <v>185</v>
      </c>
    </row>
  </sheetData>
  <sheetProtection/>
  <mergeCells count="10">
    <mergeCell ref="C9:C10"/>
    <mergeCell ref="H9:H10"/>
    <mergeCell ref="A3:H3"/>
    <mergeCell ref="A1:H1"/>
    <mergeCell ref="D9:F10"/>
    <mergeCell ref="B9:B10"/>
    <mergeCell ref="B7:G7"/>
    <mergeCell ref="G9:G10"/>
    <mergeCell ref="B5:G5"/>
    <mergeCell ref="A9:A10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8"/>
  <sheetViews>
    <sheetView view="pageBreakPreview" zoomScaleSheetLayoutView="100" workbookViewId="0" topLeftCell="A10">
      <selection activeCell="G15" sqref="G15"/>
    </sheetView>
  </sheetViews>
  <sheetFormatPr defaultColWidth="9.140625" defaultRowHeight="12.75"/>
  <cols>
    <col min="2" max="2" width="7.8515625" style="0" customWidth="1"/>
    <col min="3" max="3" width="12.57421875" style="0" customWidth="1"/>
    <col min="4" max="4" width="17.57421875" style="0" customWidth="1"/>
    <col min="5" max="19" width="7.7109375" style="0" customWidth="1"/>
  </cols>
  <sheetData>
    <row r="1" spans="1:19" ht="21">
      <c r="A1" s="148" t="s">
        <v>243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5"/>
    </row>
    <row r="2" spans="1:19" ht="2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5"/>
    </row>
    <row r="3" spans="1:19" ht="21">
      <c r="A3" s="88"/>
      <c r="B3" s="88"/>
      <c r="C3" s="88"/>
      <c r="D3" s="88"/>
      <c r="F3" s="88"/>
      <c r="G3" s="88" t="s">
        <v>263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5"/>
    </row>
    <row r="4" spans="1:19" ht="2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5"/>
    </row>
    <row r="5" spans="1:18" ht="21">
      <c r="A5" s="149" t="s">
        <v>264</v>
      </c>
      <c r="B5" s="149"/>
      <c r="C5" s="149"/>
      <c r="D5" s="149"/>
      <c r="E5" s="149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19" ht="38.25">
      <c r="A6" s="85" t="s">
        <v>244</v>
      </c>
      <c r="B6" s="85" t="s">
        <v>245</v>
      </c>
      <c r="C6" s="85" t="s">
        <v>2</v>
      </c>
      <c r="D6" s="85" t="s">
        <v>197</v>
      </c>
      <c r="E6" s="144">
        <v>1</v>
      </c>
      <c r="F6" s="144"/>
      <c r="G6" s="144">
        <v>2</v>
      </c>
      <c r="H6" s="144"/>
      <c r="I6" s="144">
        <v>3</v>
      </c>
      <c r="J6" s="144"/>
      <c r="K6" s="144">
        <v>4</v>
      </c>
      <c r="L6" s="144"/>
      <c r="M6" s="144">
        <v>5</v>
      </c>
      <c r="N6" s="144"/>
      <c r="O6" s="144">
        <v>6</v>
      </c>
      <c r="P6" s="144"/>
      <c r="Q6" s="85" t="s">
        <v>246</v>
      </c>
      <c r="R6" s="85" t="s">
        <v>247</v>
      </c>
      <c r="S6" s="87" t="s">
        <v>262</v>
      </c>
    </row>
    <row r="7" spans="1:19" ht="24.75" customHeight="1">
      <c r="A7" s="144">
        <v>1</v>
      </c>
      <c r="B7" s="85">
        <v>1</v>
      </c>
      <c r="C7" s="85" t="s">
        <v>248</v>
      </c>
      <c r="D7" s="144" t="s">
        <v>249</v>
      </c>
      <c r="E7" s="86"/>
      <c r="F7" s="145"/>
      <c r="G7" s="85">
        <v>0</v>
      </c>
      <c r="H7" s="144">
        <v>0</v>
      </c>
      <c r="I7" s="85">
        <v>0</v>
      </c>
      <c r="J7" s="144">
        <v>0</v>
      </c>
      <c r="K7" s="85">
        <v>0</v>
      </c>
      <c r="L7" s="144">
        <v>0</v>
      </c>
      <c r="M7" s="85">
        <v>0</v>
      </c>
      <c r="N7" s="144">
        <v>0</v>
      </c>
      <c r="O7" s="85">
        <v>0</v>
      </c>
      <c r="P7" s="144">
        <v>0</v>
      </c>
      <c r="Q7" s="144">
        <v>0</v>
      </c>
      <c r="R7" s="144">
        <v>6</v>
      </c>
      <c r="S7" s="146">
        <v>155</v>
      </c>
    </row>
    <row r="8" spans="1:19" ht="24.75" customHeight="1">
      <c r="A8" s="144"/>
      <c r="B8" s="85">
        <v>2</v>
      </c>
      <c r="C8" s="85" t="s">
        <v>250</v>
      </c>
      <c r="D8" s="144"/>
      <c r="E8" s="86"/>
      <c r="F8" s="145"/>
      <c r="G8" s="85">
        <v>0</v>
      </c>
      <c r="H8" s="144"/>
      <c r="I8" s="85">
        <v>0</v>
      </c>
      <c r="J8" s="144"/>
      <c r="K8" s="85">
        <v>0</v>
      </c>
      <c r="L8" s="144"/>
      <c r="M8" s="85">
        <v>0</v>
      </c>
      <c r="N8" s="144"/>
      <c r="O8" s="85">
        <v>0</v>
      </c>
      <c r="P8" s="144"/>
      <c r="Q8" s="144"/>
      <c r="R8" s="144"/>
      <c r="S8" s="147"/>
    </row>
    <row r="9" spans="1:19" ht="24.75" customHeight="1">
      <c r="A9" s="144">
        <v>2</v>
      </c>
      <c r="B9" s="85">
        <v>1</v>
      </c>
      <c r="C9" s="85" t="s">
        <v>251</v>
      </c>
      <c r="D9" s="144" t="s">
        <v>252</v>
      </c>
      <c r="E9" s="85">
        <v>1</v>
      </c>
      <c r="F9" s="144">
        <v>2</v>
      </c>
      <c r="G9" s="86"/>
      <c r="H9" s="145"/>
      <c r="I9" s="85">
        <v>1</v>
      </c>
      <c r="J9" s="144">
        <v>1</v>
      </c>
      <c r="K9" s="85">
        <v>0</v>
      </c>
      <c r="L9" s="144">
        <v>0</v>
      </c>
      <c r="M9" s="85">
        <v>0</v>
      </c>
      <c r="N9" s="144">
        <v>0</v>
      </c>
      <c r="O9" s="85">
        <v>1</v>
      </c>
      <c r="P9" s="144">
        <v>1</v>
      </c>
      <c r="Q9" s="144">
        <v>4</v>
      </c>
      <c r="R9" s="144">
        <v>5</v>
      </c>
      <c r="S9" s="146">
        <v>165</v>
      </c>
    </row>
    <row r="10" spans="1:19" ht="24.75" customHeight="1">
      <c r="A10" s="144"/>
      <c r="B10" s="85">
        <v>2</v>
      </c>
      <c r="C10" s="85" t="s">
        <v>253</v>
      </c>
      <c r="D10" s="144"/>
      <c r="E10" s="85">
        <v>1</v>
      </c>
      <c r="F10" s="144"/>
      <c r="G10" s="86"/>
      <c r="H10" s="145"/>
      <c r="I10" s="85">
        <v>0</v>
      </c>
      <c r="J10" s="144"/>
      <c r="K10" s="85">
        <v>0</v>
      </c>
      <c r="L10" s="144"/>
      <c r="M10" s="85">
        <v>0</v>
      </c>
      <c r="N10" s="144"/>
      <c r="O10" s="85">
        <v>0</v>
      </c>
      <c r="P10" s="144"/>
      <c r="Q10" s="144"/>
      <c r="R10" s="144"/>
      <c r="S10" s="147"/>
    </row>
    <row r="11" spans="1:19" ht="24.75" customHeight="1">
      <c r="A11" s="144">
        <v>3</v>
      </c>
      <c r="B11" s="85">
        <v>1</v>
      </c>
      <c r="C11" s="85" t="s">
        <v>248</v>
      </c>
      <c r="D11" s="144" t="s">
        <v>254</v>
      </c>
      <c r="E11" s="85">
        <v>1</v>
      </c>
      <c r="F11" s="144">
        <v>2</v>
      </c>
      <c r="G11" s="85">
        <v>0</v>
      </c>
      <c r="H11" s="144">
        <v>1</v>
      </c>
      <c r="I11" s="86"/>
      <c r="J11" s="145"/>
      <c r="K11" s="85">
        <v>1</v>
      </c>
      <c r="L11" s="144">
        <v>1</v>
      </c>
      <c r="M11" s="85">
        <v>0</v>
      </c>
      <c r="N11" s="144">
        <v>0</v>
      </c>
      <c r="O11" s="85">
        <v>1</v>
      </c>
      <c r="P11" s="144">
        <v>1</v>
      </c>
      <c r="Q11" s="144">
        <v>5</v>
      </c>
      <c r="R11" s="144">
        <v>4</v>
      </c>
      <c r="S11" s="146">
        <v>180</v>
      </c>
    </row>
    <row r="12" spans="1:19" ht="24.75" customHeight="1">
      <c r="A12" s="144"/>
      <c r="B12" s="85">
        <v>2</v>
      </c>
      <c r="C12" s="85" t="s">
        <v>255</v>
      </c>
      <c r="D12" s="144"/>
      <c r="E12" s="85">
        <v>1</v>
      </c>
      <c r="F12" s="144"/>
      <c r="G12" s="85">
        <v>1</v>
      </c>
      <c r="H12" s="144"/>
      <c r="I12" s="86"/>
      <c r="J12" s="145"/>
      <c r="K12" s="85">
        <v>0</v>
      </c>
      <c r="L12" s="144"/>
      <c r="M12" s="85">
        <v>0</v>
      </c>
      <c r="N12" s="144"/>
      <c r="O12" s="85">
        <v>0</v>
      </c>
      <c r="P12" s="144"/>
      <c r="Q12" s="144"/>
      <c r="R12" s="144"/>
      <c r="S12" s="147"/>
    </row>
    <row r="13" spans="1:19" ht="24.75" customHeight="1">
      <c r="A13" s="144">
        <v>4</v>
      </c>
      <c r="B13" s="85">
        <v>1</v>
      </c>
      <c r="C13" s="85" t="s">
        <v>256</v>
      </c>
      <c r="D13" s="144" t="s">
        <v>257</v>
      </c>
      <c r="E13" s="85">
        <v>1</v>
      </c>
      <c r="F13" s="144">
        <v>2</v>
      </c>
      <c r="G13" s="85">
        <v>1</v>
      </c>
      <c r="H13" s="144">
        <v>2</v>
      </c>
      <c r="I13" s="85">
        <v>0</v>
      </c>
      <c r="J13" s="144">
        <v>1</v>
      </c>
      <c r="K13" s="86"/>
      <c r="L13" s="145"/>
      <c r="M13" s="85">
        <v>0</v>
      </c>
      <c r="N13" s="144">
        <v>0</v>
      </c>
      <c r="O13" s="85">
        <v>1</v>
      </c>
      <c r="P13" s="144">
        <v>1</v>
      </c>
      <c r="Q13" s="144">
        <v>6</v>
      </c>
      <c r="R13" s="144">
        <v>2</v>
      </c>
      <c r="S13" s="146">
        <v>220</v>
      </c>
    </row>
    <row r="14" spans="1:19" ht="24.75" customHeight="1">
      <c r="A14" s="144"/>
      <c r="B14" s="85">
        <v>2</v>
      </c>
      <c r="C14" s="85" t="s">
        <v>255</v>
      </c>
      <c r="D14" s="144"/>
      <c r="E14" s="85">
        <v>1</v>
      </c>
      <c r="F14" s="144"/>
      <c r="G14" s="85">
        <v>1</v>
      </c>
      <c r="H14" s="144"/>
      <c r="I14" s="85">
        <v>1</v>
      </c>
      <c r="J14" s="144"/>
      <c r="K14" s="86"/>
      <c r="L14" s="145"/>
      <c r="M14" s="85">
        <v>0</v>
      </c>
      <c r="N14" s="144"/>
      <c r="O14" s="85">
        <v>0</v>
      </c>
      <c r="P14" s="144"/>
      <c r="Q14" s="144"/>
      <c r="R14" s="144"/>
      <c r="S14" s="147"/>
    </row>
    <row r="15" spans="1:19" ht="24.75" customHeight="1">
      <c r="A15" s="144">
        <v>5</v>
      </c>
      <c r="B15" s="85">
        <v>1</v>
      </c>
      <c r="C15" s="85" t="s">
        <v>248</v>
      </c>
      <c r="D15" s="144" t="s">
        <v>258</v>
      </c>
      <c r="E15" s="85">
        <v>1</v>
      </c>
      <c r="F15" s="144">
        <v>2</v>
      </c>
      <c r="G15" s="85">
        <v>1</v>
      </c>
      <c r="H15" s="144">
        <v>2</v>
      </c>
      <c r="I15" s="85">
        <v>1</v>
      </c>
      <c r="J15" s="144">
        <v>2</v>
      </c>
      <c r="K15" s="85">
        <v>1</v>
      </c>
      <c r="L15" s="144">
        <v>2</v>
      </c>
      <c r="M15" s="86"/>
      <c r="N15" s="145"/>
      <c r="O15" s="85">
        <v>1</v>
      </c>
      <c r="P15" s="144">
        <v>1</v>
      </c>
      <c r="Q15" s="144">
        <v>9</v>
      </c>
      <c r="R15" s="144">
        <v>1</v>
      </c>
      <c r="S15" s="146">
        <v>250</v>
      </c>
    </row>
    <row r="16" spans="1:19" ht="24.75" customHeight="1">
      <c r="A16" s="144"/>
      <c r="B16" s="85">
        <v>2</v>
      </c>
      <c r="C16" s="85" t="s">
        <v>250</v>
      </c>
      <c r="D16" s="144"/>
      <c r="E16" s="85">
        <v>1</v>
      </c>
      <c r="F16" s="144"/>
      <c r="G16" s="85">
        <v>1</v>
      </c>
      <c r="H16" s="144"/>
      <c r="I16" s="85">
        <v>1</v>
      </c>
      <c r="J16" s="144"/>
      <c r="K16" s="85">
        <v>1</v>
      </c>
      <c r="L16" s="144"/>
      <c r="M16" s="86"/>
      <c r="N16" s="145"/>
      <c r="O16" s="85">
        <v>0</v>
      </c>
      <c r="P16" s="144"/>
      <c r="Q16" s="144"/>
      <c r="R16" s="144"/>
      <c r="S16" s="147"/>
    </row>
    <row r="17" spans="1:19" ht="24.75" customHeight="1">
      <c r="A17" s="144">
        <v>6</v>
      </c>
      <c r="B17" s="85">
        <v>1</v>
      </c>
      <c r="C17" s="85" t="s">
        <v>259</v>
      </c>
      <c r="D17" s="144" t="s">
        <v>260</v>
      </c>
      <c r="E17" s="85">
        <v>1</v>
      </c>
      <c r="F17" s="144">
        <v>2</v>
      </c>
      <c r="G17" s="85">
        <v>0</v>
      </c>
      <c r="H17" s="144">
        <v>1</v>
      </c>
      <c r="I17" s="85">
        <v>0</v>
      </c>
      <c r="J17" s="144">
        <v>1</v>
      </c>
      <c r="K17" s="85">
        <v>0</v>
      </c>
      <c r="L17" s="144">
        <v>1</v>
      </c>
      <c r="M17" s="85">
        <v>0</v>
      </c>
      <c r="N17" s="144">
        <v>1</v>
      </c>
      <c r="O17" s="86"/>
      <c r="P17" s="145"/>
      <c r="Q17" s="144">
        <v>6</v>
      </c>
      <c r="R17" s="144">
        <v>3</v>
      </c>
      <c r="S17" s="146">
        <v>200</v>
      </c>
    </row>
    <row r="18" spans="1:19" ht="24.75" customHeight="1">
      <c r="A18" s="144"/>
      <c r="B18" s="85">
        <v>2</v>
      </c>
      <c r="C18" s="85" t="s">
        <v>261</v>
      </c>
      <c r="D18" s="144"/>
      <c r="E18" s="85">
        <v>1</v>
      </c>
      <c r="F18" s="144"/>
      <c r="G18" s="85">
        <v>1</v>
      </c>
      <c r="H18" s="144"/>
      <c r="I18" s="85">
        <v>1</v>
      </c>
      <c r="J18" s="144"/>
      <c r="K18" s="85">
        <v>1</v>
      </c>
      <c r="L18" s="144"/>
      <c r="M18" s="85">
        <v>1</v>
      </c>
      <c r="N18" s="144"/>
      <c r="O18" s="86"/>
      <c r="P18" s="145"/>
      <c r="Q18" s="144"/>
      <c r="R18" s="144"/>
      <c r="S18" s="147"/>
    </row>
  </sheetData>
  <sheetProtection/>
  <mergeCells count="74">
    <mergeCell ref="A1:R1"/>
    <mergeCell ref="E6:F6"/>
    <mergeCell ref="G6:H6"/>
    <mergeCell ref="I6:J6"/>
    <mergeCell ref="K6:L6"/>
    <mergeCell ref="M6:N6"/>
    <mergeCell ref="O6:P6"/>
    <mergeCell ref="A5:E5"/>
    <mergeCell ref="A7:A8"/>
    <mergeCell ref="D7:D8"/>
    <mergeCell ref="F7:F8"/>
    <mergeCell ref="H7:H8"/>
    <mergeCell ref="J7:J8"/>
    <mergeCell ref="L7:L8"/>
    <mergeCell ref="N7:N8"/>
    <mergeCell ref="P7:P8"/>
    <mergeCell ref="Q7:Q8"/>
    <mergeCell ref="R7:R8"/>
    <mergeCell ref="A9:A10"/>
    <mergeCell ref="D9:D10"/>
    <mergeCell ref="F9:F10"/>
    <mergeCell ref="H9:H10"/>
    <mergeCell ref="J9:J10"/>
    <mergeCell ref="L9:L10"/>
    <mergeCell ref="N9:N10"/>
    <mergeCell ref="P9:P10"/>
    <mergeCell ref="Q9:Q10"/>
    <mergeCell ref="R9:R10"/>
    <mergeCell ref="A11:A12"/>
    <mergeCell ref="D11:D12"/>
    <mergeCell ref="F11:F12"/>
    <mergeCell ref="H11:H12"/>
    <mergeCell ref="J11:J12"/>
    <mergeCell ref="L11:L12"/>
    <mergeCell ref="N11:N12"/>
    <mergeCell ref="P11:P12"/>
    <mergeCell ref="Q11:Q12"/>
    <mergeCell ref="R11:R12"/>
    <mergeCell ref="A13:A14"/>
    <mergeCell ref="D13:D14"/>
    <mergeCell ref="F13:F14"/>
    <mergeCell ref="H13:H14"/>
    <mergeCell ref="J13:J14"/>
    <mergeCell ref="L13:L14"/>
    <mergeCell ref="N13:N14"/>
    <mergeCell ref="P13:P14"/>
    <mergeCell ref="Q13:Q14"/>
    <mergeCell ref="R13:R14"/>
    <mergeCell ref="A15:A16"/>
    <mergeCell ref="D15:D16"/>
    <mergeCell ref="F15:F16"/>
    <mergeCell ref="H15:H16"/>
    <mergeCell ref="J15:J16"/>
    <mergeCell ref="L15:L16"/>
    <mergeCell ref="N15:N16"/>
    <mergeCell ref="P15:P16"/>
    <mergeCell ref="Q15:Q16"/>
    <mergeCell ref="R15:R16"/>
    <mergeCell ref="A17:A18"/>
    <mergeCell ref="D17:D18"/>
    <mergeCell ref="F17:F18"/>
    <mergeCell ref="H17:H18"/>
    <mergeCell ref="J17:J18"/>
    <mergeCell ref="L17:L18"/>
    <mergeCell ref="N17:N18"/>
    <mergeCell ref="P17:P18"/>
    <mergeCell ref="Q17:Q18"/>
    <mergeCell ref="R17:R18"/>
    <mergeCell ref="S7:S8"/>
    <mergeCell ref="S9:S10"/>
    <mergeCell ref="S11:S12"/>
    <mergeCell ref="S13:S14"/>
    <mergeCell ref="S15:S16"/>
    <mergeCell ref="S17:S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2012-08-11T10:04:15Z</cp:lastPrinted>
  <dcterms:created xsi:type="dcterms:W3CDTF">1996-10-08T23:32:33Z</dcterms:created>
  <dcterms:modified xsi:type="dcterms:W3CDTF">2012-08-12T08:33:06Z</dcterms:modified>
  <cp:category/>
  <cp:version/>
  <cp:contentType/>
  <cp:contentStatus/>
</cp:coreProperties>
</file>